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2"/>
  </bookViews>
  <sheets>
    <sheet name="TZB-souhrn" sheetId="1" r:id="rId1"/>
    <sheet name="Topeni" sheetId="2" r:id="rId2"/>
    <sheet name="ZTI" sheetId="3" r:id="rId3"/>
  </sheets>
  <definedNames/>
  <calcPr fullCalcOnLoad="1"/>
</workbook>
</file>

<file path=xl/sharedStrings.xml><?xml version="1.0" encoding="utf-8"?>
<sst xmlns="http://schemas.openxmlformats.org/spreadsheetml/2006/main" count="165" uniqueCount="82">
  <si>
    <t>Popis</t>
  </si>
  <si>
    <t>Množství</t>
  </si>
  <si>
    <t>Jednotková cena</t>
  </si>
  <si>
    <t>1.1</t>
  </si>
  <si>
    <t>2.1</t>
  </si>
  <si>
    <t>Cena celkem bez DPH</t>
  </si>
  <si>
    <t>Cena celkem s DPH 15%</t>
  </si>
  <si>
    <t>Jednotka</t>
  </si>
  <si>
    <t>kpl</t>
  </si>
  <si>
    <t>ks</t>
  </si>
  <si>
    <t>CELKEM</t>
  </si>
  <si>
    <t>Položka</t>
  </si>
  <si>
    <t>bm</t>
  </si>
  <si>
    <t>1.1.1</t>
  </si>
  <si>
    <t>2.1.1</t>
  </si>
  <si>
    <t>3.1.1</t>
  </si>
  <si>
    <t>Sanita</t>
  </si>
  <si>
    <t>Sanita voda+kanalizace</t>
  </si>
  <si>
    <t>Topení</t>
  </si>
  <si>
    <t>Plyn</t>
  </si>
  <si>
    <t>Počet</t>
  </si>
  <si>
    <t>m2</t>
  </si>
  <si>
    <t>Systémová deska REHAU Varionova  bez izolace</t>
  </si>
  <si>
    <t>Systémová deska REHAU Varionova  30-2 s izolací</t>
  </si>
  <si>
    <t>ROZPOČET TOPENÍ+TUV</t>
  </si>
  <si>
    <t xml:space="preserve">   </t>
  </si>
  <si>
    <t>Radiátor Koralux Standard 1500.500 včetně ventilu</t>
  </si>
  <si>
    <t xml:space="preserve"> </t>
  </si>
  <si>
    <t xml:space="preserve">Kotel Bosch Condens 9000i 20kW </t>
  </si>
  <si>
    <t>Modul MBI LAN 2</t>
  </si>
  <si>
    <t>Regulace CW 400</t>
  </si>
  <si>
    <t>m</t>
  </si>
  <si>
    <t>Radiátor Koralux Standard 1220.500 včetně ventilu</t>
  </si>
  <si>
    <t>Zásobník TUV DRAŽICE OKC 200/1m2, spirála 2,2kW</t>
  </si>
  <si>
    <t>ZDRAVOTECHNIKA</t>
  </si>
  <si>
    <t xml:space="preserve">Potrubí kanalizační z PP připojovací systém HT DN 40   </t>
  </si>
  <si>
    <t xml:space="preserve">Potrubí kanalizační z PP připojovací systém HT DN 50   </t>
  </si>
  <si>
    <t xml:space="preserve">Potrubí kanalizační z PP připojovací systém HT DN 70   </t>
  </si>
  <si>
    <t>kus</t>
  </si>
  <si>
    <t xml:space="preserve">2. Vnitřní vodovod   </t>
  </si>
  <si>
    <t>1. Vnitřní kanalizace</t>
  </si>
  <si>
    <t>Nástěnný komplet FF PPR PN 20 20 x 1/2"</t>
  </si>
  <si>
    <t>KEMPER ventil nezámrzný FROSTI plus 435mm, DN20</t>
  </si>
  <si>
    <t>Schell Sanland rohový ventil vřetenový 1/2" x 3/8"</t>
  </si>
  <si>
    <t xml:space="preserve">Potrubí vodovodní plastové PPR PN 20 D 20 x 3,4 mm   </t>
  </si>
  <si>
    <t xml:space="preserve">Potrubí vodovodní plastové PPR  PN 20 D 25 x 4,2 mm   </t>
  </si>
  <si>
    <t xml:space="preserve">Potrubí vodovodní plastové PPR  PN 20 D 32 x 5,4 mm   </t>
  </si>
  <si>
    <t>Schell COMFORT ventil pračkový vřetenový 1/2" x 3/4" chrom</t>
  </si>
  <si>
    <t>Potrubí, armatury, spojovací materiál</t>
  </si>
  <si>
    <t>Pojistný ventil k bojleru např. SLOVARM TE-1847-3/4"</t>
  </si>
  <si>
    <t>Třícestný ventil např. ESBE VTA 322 (30-70°C)</t>
  </si>
  <si>
    <t xml:space="preserve">Expanzní nádoba 8l  s přip. ventilem např. REGULUS HW008 AQUAFILL </t>
  </si>
  <si>
    <t>Nástěnka závitová plastová PPR PN 20 DN 20 x 1/2"</t>
  </si>
  <si>
    <t>4. Plynovod</t>
  </si>
  <si>
    <t>3. Předstěnové prvky</t>
  </si>
  <si>
    <t>Geberit Kombifix UP320 s výplní a tlumící vložkou bez tlačítka hl. 12 cm bez tlačítka</t>
  </si>
  <si>
    <t xml:space="preserve">Geberit Kombifix pro závěsný BIDET </t>
  </si>
  <si>
    <t>Ocelové svařované potrubí  DN 20</t>
  </si>
  <si>
    <t>Regulátor tlaku plynu např. Mesura B6 rohový plochý 3/4" výstup 1"</t>
  </si>
  <si>
    <t>Ventily uzavírací, chráničky,  drobný montážní materiál</t>
  </si>
  <si>
    <t>Ventily uzavírací, vypouštěcí,  drobný montážní materiál</t>
  </si>
  <si>
    <t>Izolace vodovodního potrubí přilepenými tepelně izolačními trubicemi   (Tubex Al, K-Flex)</t>
  </si>
  <si>
    <t>Zvukově izolační návlek Tubex Sonik DN 110 na svislé svody</t>
  </si>
  <si>
    <t>Systém odhlučněného kanalizačního potrubí DN 100   (např. Nicoll-dBlue, Wavin-SiTech, apod)</t>
  </si>
  <si>
    <t>Vodovodní  plastové potrubí SDR 11 ∅32x3,0 (z vodoměrné šachty do domu)</t>
  </si>
  <si>
    <t>Plynovodní  plastové potrubí SDR 11 ∅32x3,0 (ze skříňky HUP do domu)</t>
  </si>
  <si>
    <t>Rozdělovač např. Rehau HKV-D 7 okruhů s průtokoměry, teploměrem a KK</t>
  </si>
  <si>
    <t>Skříň rozdělovače např. Rehau  UP 750, 6 okruhů, pod omítku</t>
  </si>
  <si>
    <t>Skříň rozdělovače např. Rehau  AP 805, 7 okruhů, na omítku</t>
  </si>
  <si>
    <t>Vyvedení a upevnění odpadních výpustek DN 32 (pračky, VZT, kotel)</t>
  </si>
  <si>
    <t>Vyvedení a upevnění odpadních výpustek DN 50  (dřezy)</t>
  </si>
  <si>
    <t>Vyvedení a upevnění odpadních výpustek DN 40   (umyvadla, bidet)</t>
  </si>
  <si>
    <t>Žlab podpůrný pozinkovaný pro potrubí DN20, DN25, DN32</t>
  </si>
  <si>
    <t>Montáž, režie, doprava</t>
  </si>
  <si>
    <t>Rozdělovač např. Rehau HKV-D 6 okruhů s průtokoměry, teploměrem a KK</t>
  </si>
  <si>
    <t>Vyvedení a upevnění odpadních výpustek DN 100  (WC)</t>
  </si>
  <si>
    <t>CELKEM ZTI + Topení</t>
  </si>
  <si>
    <t>Trubka např. REHAU Rautherm 17x2</t>
  </si>
  <si>
    <t>Cena za jednotku  (bez DPH)</t>
  </si>
  <si>
    <t>Cena za jednotku (bez DPH)</t>
  </si>
  <si>
    <t xml:space="preserve">3.1. </t>
  </si>
  <si>
    <t>TZB - Rodinný dům Praha - Ďáblice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</si>
</sst>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0;\-#,##0.000"/>
    <numFmt numFmtId="171" formatCode="#,##0.00;\-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 horizontal="center"/>
    </xf>
    <xf numFmtId="3" fontId="2" fillId="3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16" fontId="0" fillId="0" borderId="0" xfId="0" applyNumberForma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2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3" fontId="2" fillId="0" borderId="26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1" fillId="0" borderId="27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left" wrapText="1"/>
      <protection locked="0"/>
    </xf>
    <xf numFmtId="3" fontId="21" fillId="0" borderId="27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1" fillId="0" borderId="27" xfId="0" applyFont="1" applyBorder="1" applyAlignment="1" applyProtection="1">
      <alignment horizontal="center" wrapText="1"/>
      <protection locked="0"/>
    </xf>
    <xf numFmtId="0" fontId="21" fillId="0" borderId="27" xfId="0" applyFont="1" applyBorder="1" applyAlignment="1" applyProtection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9.28125" style="0" customWidth="1"/>
    <col min="2" max="2" width="49.7109375" style="0" customWidth="1"/>
    <col min="3" max="3" width="11.57421875" style="0" customWidth="1"/>
    <col min="4" max="4" width="10.421875" style="0" customWidth="1"/>
    <col min="5" max="5" width="17.7109375" style="0" customWidth="1"/>
    <col min="6" max="6" width="24.7109375" style="0" customWidth="1"/>
    <col min="7" max="7" width="23.7109375" style="0" customWidth="1"/>
  </cols>
  <sheetData>
    <row r="2" ht="21">
      <c r="A2" s="10" t="s">
        <v>81</v>
      </c>
    </row>
    <row r="3" ht="15.75" thickBot="1"/>
    <row r="4" spans="1:7" ht="15.75" thickBot="1">
      <c r="A4" s="1"/>
      <c r="B4" s="2" t="s">
        <v>0</v>
      </c>
      <c r="C4" s="2" t="s">
        <v>1</v>
      </c>
      <c r="D4" s="2" t="s">
        <v>7</v>
      </c>
      <c r="E4" s="2" t="s">
        <v>2</v>
      </c>
      <c r="F4" s="3" t="s">
        <v>5</v>
      </c>
      <c r="G4" s="3" t="s">
        <v>6</v>
      </c>
    </row>
    <row r="5" spans="1:7" ht="15">
      <c r="A5" s="5"/>
      <c r="B5" s="5"/>
      <c r="C5" s="5"/>
      <c r="D5" s="5"/>
      <c r="E5" s="5"/>
      <c r="F5" s="5"/>
      <c r="G5" s="5"/>
    </row>
    <row r="6" spans="1:7" ht="15">
      <c r="A6" s="13" t="s">
        <v>3</v>
      </c>
      <c r="B6" s="14" t="s">
        <v>16</v>
      </c>
      <c r="C6" s="12"/>
      <c r="D6" s="12"/>
      <c r="E6" s="15"/>
      <c r="F6" s="11">
        <f>SUM(F7)</f>
        <v>0</v>
      </c>
      <c r="G6" s="11">
        <f>F6*1.15</f>
        <v>0</v>
      </c>
    </row>
    <row r="7" spans="1:7" ht="15">
      <c r="A7" s="13" t="s">
        <v>13</v>
      </c>
      <c r="B7" s="16" t="s">
        <v>17</v>
      </c>
      <c r="C7" s="12">
        <v>1</v>
      </c>
      <c r="D7" s="12" t="s">
        <v>8</v>
      </c>
      <c r="E7" s="17">
        <f>ZTI!E14+ZTI!E36+ZTI!E43</f>
        <v>0</v>
      </c>
      <c r="F7" s="17">
        <f>E7*C7</f>
        <v>0</v>
      </c>
      <c r="G7" s="17">
        <f>F7*1.15</f>
        <v>0</v>
      </c>
    </row>
    <row r="8" spans="1:7" ht="15">
      <c r="A8" s="13"/>
      <c r="B8" s="16"/>
      <c r="C8" s="12"/>
      <c r="D8" s="12"/>
      <c r="E8" s="17"/>
      <c r="F8" s="17"/>
      <c r="G8" s="17"/>
    </row>
    <row r="9" spans="1:7" ht="15">
      <c r="A9" s="18" t="s">
        <v>4</v>
      </c>
      <c r="B9" s="14" t="s">
        <v>18</v>
      </c>
      <c r="C9" s="12"/>
      <c r="D9" s="12"/>
      <c r="E9" s="15"/>
      <c r="F9" s="11">
        <f>SUM(F10:F10)</f>
        <v>0</v>
      </c>
      <c r="G9" s="11">
        <f>F9*1.15</f>
        <v>0</v>
      </c>
    </row>
    <row r="10" spans="1:7" ht="15">
      <c r="A10" s="18" t="s">
        <v>14</v>
      </c>
      <c r="B10" s="16" t="s">
        <v>18</v>
      </c>
      <c r="C10" s="12">
        <v>1</v>
      </c>
      <c r="D10" s="12" t="s">
        <v>8</v>
      </c>
      <c r="E10" s="17">
        <f>Topeni!E17</f>
        <v>0</v>
      </c>
      <c r="F10" s="17">
        <f>E10*C10</f>
        <v>0</v>
      </c>
      <c r="G10" s="17">
        <f>F10*1.15</f>
        <v>0</v>
      </c>
    </row>
    <row r="11" ht="15">
      <c r="A11" s="19"/>
    </row>
    <row r="12" spans="1:7" ht="15">
      <c r="A12" s="19" t="s">
        <v>80</v>
      </c>
      <c r="B12" s="14" t="s">
        <v>19</v>
      </c>
      <c r="C12" s="12"/>
      <c r="D12" s="12"/>
      <c r="E12" s="15"/>
      <c r="F12" s="11">
        <f>SUM(F13:F13)</f>
        <v>0</v>
      </c>
      <c r="G12" s="11">
        <f>F12*1.15</f>
        <v>0</v>
      </c>
    </row>
    <row r="13" spans="1:7" ht="15">
      <c r="A13" s="18" t="s">
        <v>15</v>
      </c>
      <c r="B13" s="16" t="s">
        <v>19</v>
      </c>
      <c r="C13" s="12">
        <v>1</v>
      </c>
      <c r="D13" s="12" t="s">
        <v>8</v>
      </c>
      <c r="E13" s="17">
        <f>ZTI!E52</f>
        <v>0</v>
      </c>
      <c r="F13" s="17">
        <f>E13*C13</f>
        <v>0</v>
      </c>
      <c r="G13" s="17">
        <f>F13*1.15</f>
        <v>0</v>
      </c>
    </row>
    <row r="14" ht="15">
      <c r="A14" s="18"/>
    </row>
    <row r="15" spans="1:7" ht="15">
      <c r="A15" s="6" t="s">
        <v>76</v>
      </c>
      <c r="B15" s="7"/>
      <c r="C15" s="8"/>
      <c r="D15" s="8"/>
      <c r="E15" s="7"/>
      <c r="F15" s="9">
        <f>F6+F9+F12</f>
        <v>0</v>
      </c>
      <c r="G15" s="9">
        <f>F15*1.15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F22" sqref="E22:F22"/>
    </sheetView>
  </sheetViews>
  <sheetFormatPr defaultColWidth="9.140625" defaultRowHeight="15"/>
  <cols>
    <col min="1" max="1" width="67.140625" style="0" customWidth="1"/>
    <col min="2" max="2" width="9.421875" style="0" customWidth="1"/>
    <col min="3" max="3" width="8.8515625" style="0" customWidth="1"/>
    <col min="4" max="4" width="18.7109375" style="0" customWidth="1"/>
    <col min="5" max="5" width="12.57421875" style="0" customWidth="1"/>
    <col min="6" max="6" width="14.00390625" style="0" customWidth="1"/>
  </cols>
  <sheetData>
    <row r="1" ht="21.75" thickBot="1">
      <c r="A1" s="10" t="s">
        <v>24</v>
      </c>
    </row>
    <row r="2" spans="1:6" ht="30.75" thickBot="1">
      <c r="A2" s="36" t="s">
        <v>11</v>
      </c>
      <c r="B2" s="33" t="s">
        <v>7</v>
      </c>
      <c r="C2" s="33" t="s">
        <v>20</v>
      </c>
      <c r="D2" s="34" t="s">
        <v>79</v>
      </c>
      <c r="E2" s="35" t="s">
        <v>5</v>
      </c>
      <c r="F2" s="35" t="s">
        <v>6</v>
      </c>
    </row>
    <row r="3" spans="1:6" ht="15">
      <c r="A3" s="21" t="s">
        <v>28</v>
      </c>
      <c r="B3" s="29" t="s">
        <v>9</v>
      </c>
      <c r="C3" s="29">
        <v>1</v>
      </c>
      <c r="D3" s="30">
        <v>0</v>
      </c>
      <c r="E3" s="43">
        <f aca="true" t="shared" si="0" ref="E3:E16">D3*C3</f>
        <v>0</v>
      </c>
      <c r="F3" s="31">
        <f aca="true" t="shared" si="1" ref="F3:F16">D3*C3*1.15</f>
        <v>0</v>
      </c>
    </row>
    <row r="4" spans="1:6" ht="15">
      <c r="A4" s="45" t="s">
        <v>29</v>
      </c>
      <c r="B4" s="29" t="s">
        <v>9</v>
      </c>
      <c r="C4" s="29">
        <v>1</v>
      </c>
      <c r="D4" s="30">
        <v>0</v>
      </c>
      <c r="E4" s="43">
        <f t="shared" si="0"/>
        <v>0</v>
      </c>
      <c r="F4" s="31">
        <f t="shared" si="1"/>
        <v>0</v>
      </c>
    </row>
    <row r="5" spans="1:6" ht="15">
      <c r="A5" s="45" t="s">
        <v>30</v>
      </c>
      <c r="B5" s="29" t="s">
        <v>9</v>
      </c>
      <c r="C5" s="29">
        <v>1</v>
      </c>
      <c r="D5" s="30">
        <v>0</v>
      </c>
      <c r="E5" s="43">
        <f t="shared" si="0"/>
        <v>0</v>
      </c>
      <c r="F5" s="31">
        <f t="shared" si="1"/>
        <v>0</v>
      </c>
    </row>
    <row r="6" spans="1:6" ht="15">
      <c r="A6" s="20" t="s">
        <v>66</v>
      </c>
      <c r="B6" s="25" t="s">
        <v>9</v>
      </c>
      <c r="C6" s="25">
        <v>1</v>
      </c>
      <c r="D6" s="30">
        <v>0</v>
      </c>
      <c r="E6" s="43">
        <f t="shared" si="0"/>
        <v>0</v>
      </c>
      <c r="F6" s="28">
        <f t="shared" si="1"/>
        <v>0</v>
      </c>
    </row>
    <row r="7" spans="1:6" ht="15">
      <c r="A7" s="20" t="s">
        <v>74</v>
      </c>
      <c r="B7" s="25" t="s">
        <v>9</v>
      </c>
      <c r="C7" s="25">
        <v>1</v>
      </c>
      <c r="D7" s="30">
        <v>0</v>
      </c>
      <c r="E7" s="43">
        <f t="shared" si="0"/>
        <v>0</v>
      </c>
      <c r="F7" s="28">
        <f t="shared" si="1"/>
        <v>0</v>
      </c>
    </row>
    <row r="8" spans="1:6" ht="15">
      <c r="A8" s="20" t="s">
        <v>67</v>
      </c>
      <c r="B8" s="25" t="s">
        <v>9</v>
      </c>
      <c r="C8" s="25">
        <v>1</v>
      </c>
      <c r="D8" s="30">
        <v>0</v>
      </c>
      <c r="E8" s="43">
        <f t="shared" si="0"/>
        <v>0</v>
      </c>
      <c r="F8" s="28">
        <f t="shared" si="1"/>
        <v>0</v>
      </c>
    </row>
    <row r="9" spans="1:6" ht="15">
      <c r="A9" s="20" t="s">
        <v>68</v>
      </c>
      <c r="B9" s="25" t="s">
        <v>9</v>
      </c>
      <c r="C9" s="25">
        <v>1</v>
      </c>
      <c r="D9" s="30">
        <v>0</v>
      </c>
      <c r="E9" s="43">
        <f t="shared" si="0"/>
        <v>0</v>
      </c>
      <c r="F9" s="28">
        <f t="shared" si="1"/>
        <v>0</v>
      </c>
    </row>
    <row r="10" spans="1:6" ht="15">
      <c r="A10" s="20" t="s">
        <v>77</v>
      </c>
      <c r="B10" s="25" t="s">
        <v>12</v>
      </c>
      <c r="C10" s="26">
        <v>790</v>
      </c>
      <c r="D10" s="30">
        <v>0</v>
      </c>
      <c r="E10" s="43">
        <f t="shared" si="0"/>
        <v>0</v>
      </c>
      <c r="F10" s="28">
        <f t="shared" si="1"/>
        <v>0</v>
      </c>
    </row>
    <row r="11" spans="1:6" ht="15">
      <c r="A11" s="20" t="s">
        <v>23</v>
      </c>
      <c r="B11" s="25" t="s">
        <v>21</v>
      </c>
      <c r="C11" s="26">
        <v>100.8</v>
      </c>
      <c r="D11" s="30">
        <v>0</v>
      </c>
      <c r="E11" s="43">
        <f t="shared" si="0"/>
        <v>0</v>
      </c>
      <c r="F11" s="28">
        <f t="shared" si="1"/>
        <v>0</v>
      </c>
    </row>
    <row r="12" spans="1:6" ht="15">
      <c r="A12" s="20" t="s">
        <v>22</v>
      </c>
      <c r="B12" s="25" t="s">
        <v>21</v>
      </c>
      <c r="C12" s="26">
        <v>125.44</v>
      </c>
      <c r="D12" s="30">
        <v>0</v>
      </c>
      <c r="E12" s="43">
        <f t="shared" si="0"/>
        <v>0</v>
      </c>
      <c r="F12" s="28">
        <f t="shared" si="1"/>
        <v>0</v>
      </c>
    </row>
    <row r="13" spans="1:6" ht="15">
      <c r="A13" s="20" t="s">
        <v>26</v>
      </c>
      <c r="B13" s="25" t="s">
        <v>9</v>
      </c>
      <c r="C13" s="25">
        <v>3</v>
      </c>
      <c r="D13" s="30">
        <v>0</v>
      </c>
      <c r="E13" s="43">
        <f t="shared" si="0"/>
        <v>0</v>
      </c>
      <c r="F13" s="28">
        <f t="shared" si="1"/>
        <v>0</v>
      </c>
    </row>
    <row r="14" spans="1:6" ht="15">
      <c r="A14" s="20" t="s">
        <v>32</v>
      </c>
      <c r="B14" s="25" t="s">
        <v>9</v>
      </c>
      <c r="C14" s="25">
        <v>1</v>
      </c>
      <c r="D14" s="30">
        <v>0</v>
      </c>
      <c r="E14" s="43">
        <f t="shared" si="0"/>
        <v>0</v>
      </c>
      <c r="F14" s="28">
        <f t="shared" si="1"/>
        <v>0</v>
      </c>
    </row>
    <row r="15" spans="1:11" ht="15">
      <c r="A15" s="20" t="s">
        <v>48</v>
      </c>
      <c r="B15" s="25" t="s">
        <v>8</v>
      </c>
      <c r="C15" s="26">
        <v>1</v>
      </c>
      <c r="D15" s="30">
        <v>0</v>
      </c>
      <c r="E15" s="43">
        <f t="shared" si="0"/>
        <v>0</v>
      </c>
      <c r="F15" s="28">
        <f t="shared" si="1"/>
        <v>0</v>
      </c>
      <c r="K15" t="s">
        <v>25</v>
      </c>
    </row>
    <row r="16" spans="1:6" ht="15.75" thickBot="1">
      <c r="A16" s="22" t="s">
        <v>73</v>
      </c>
      <c r="B16" s="37" t="s">
        <v>8</v>
      </c>
      <c r="C16" s="38">
        <v>1</v>
      </c>
      <c r="D16" s="30">
        <v>0</v>
      </c>
      <c r="E16" s="43">
        <f t="shared" si="0"/>
        <v>0</v>
      </c>
      <c r="F16" s="39">
        <f t="shared" si="1"/>
        <v>0</v>
      </c>
    </row>
    <row r="17" spans="1:6" ht="15.75" thickBot="1">
      <c r="A17" s="32" t="s">
        <v>10</v>
      </c>
      <c r="B17" s="33"/>
      <c r="C17" s="40"/>
      <c r="D17" s="41"/>
      <c r="E17" s="44">
        <f>SUM(E3:E16)</f>
        <v>0</v>
      </c>
      <c r="F17" s="42">
        <f>SUM(F3:F16)</f>
        <v>0</v>
      </c>
    </row>
    <row r="18" spans="2:6" ht="15">
      <c r="B18" s="23"/>
      <c r="C18" s="24"/>
      <c r="D18" s="4"/>
      <c r="E18" s="4"/>
      <c r="F18" s="4"/>
    </row>
    <row r="19" spans="2:6" ht="15">
      <c r="B19" s="23"/>
      <c r="C19" s="24"/>
      <c r="D19" s="4"/>
      <c r="E19" s="4"/>
      <c r="F19" s="4"/>
    </row>
    <row r="20" spans="2:6" ht="15">
      <c r="B20" s="23"/>
      <c r="C20" s="24"/>
      <c r="D20" s="4"/>
      <c r="E20" s="4"/>
      <c r="F20" s="4"/>
    </row>
    <row r="21" spans="2:6" ht="15">
      <c r="B21" s="23"/>
      <c r="C21" s="24"/>
      <c r="D21" s="4"/>
      <c r="E21" s="4"/>
      <c r="F21" s="4"/>
    </row>
    <row r="22" spans="2:6" ht="15">
      <c r="B22" s="23"/>
      <c r="C22" s="24"/>
      <c r="D22" s="4"/>
      <c r="E22" s="4"/>
      <c r="F22" s="4"/>
    </row>
    <row r="23" spans="2:6" ht="15">
      <c r="B23" s="23"/>
      <c r="C23" s="24"/>
      <c r="D23" s="4"/>
      <c r="E23" s="4"/>
      <c r="F23" s="4" t="s">
        <v>27</v>
      </c>
    </row>
    <row r="24" spans="2:6" ht="15">
      <c r="B24" s="23"/>
      <c r="C24" s="24"/>
      <c r="D24" s="4"/>
      <c r="E24" s="4"/>
      <c r="F24" s="4"/>
    </row>
    <row r="25" spans="2:6" ht="15">
      <c r="B25" s="23"/>
      <c r="C25" s="24"/>
      <c r="D25" s="4"/>
      <c r="E25" s="4"/>
      <c r="F25" s="4"/>
    </row>
    <row r="26" spans="2:6" ht="15">
      <c r="B26" s="23"/>
      <c r="C26" s="24"/>
      <c r="D26" s="4"/>
      <c r="E26" s="4"/>
      <c r="F26" s="4"/>
    </row>
    <row r="27" spans="2:6" ht="15">
      <c r="B27" s="23"/>
      <c r="C27" s="24"/>
      <c r="D27" s="4"/>
      <c r="E27" s="4"/>
      <c r="F27" s="4"/>
    </row>
    <row r="28" spans="2:6" ht="15">
      <c r="B28" s="23"/>
      <c r="C28" s="24"/>
      <c r="D28" s="4"/>
      <c r="E28" s="4"/>
      <c r="F28" s="4"/>
    </row>
    <row r="29" spans="2:6" ht="15">
      <c r="B29" s="23"/>
      <c r="C29" s="24"/>
      <c r="D29" s="4"/>
      <c r="E29" s="4"/>
      <c r="F29" s="4"/>
    </row>
    <row r="30" spans="2:6" ht="15">
      <c r="B30" s="23"/>
      <c r="C30" s="24"/>
      <c r="D30" s="4"/>
      <c r="E30" s="4"/>
      <c r="F30" s="4"/>
    </row>
    <row r="31" spans="2:3" ht="15">
      <c r="B31" s="23"/>
      <c r="C31" s="23"/>
    </row>
    <row r="32" spans="2:3" ht="15">
      <c r="B32" s="23"/>
      <c r="C32" s="23"/>
    </row>
    <row r="33" spans="2:3" ht="15">
      <c r="B33" s="23"/>
      <c r="C33" s="2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J45" sqref="J45"/>
    </sheetView>
  </sheetViews>
  <sheetFormatPr defaultColWidth="9.140625" defaultRowHeight="15"/>
  <cols>
    <col min="1" max="1" width="91.8515625" style="0" customWidth="1"/>
    <col min="2" max="2" width="9.7109375" style="0" customWidth="1"/>
    <col min="3" max="3" width="11.7109375" style="0" customWidth="1"/>
    <col min="4" max="4" width="14.57421875" style="0" customWidth="1"/>
    <col min="5" max="5" width="13.140625" style="0" customWidth="1"/>
    <col min="6" max="6" width="14.28125" style="0" customWidth="1"/>
  </cols>
  <sheetData>
    <row r="1" ht="33" customHeight="1">
      <c r="A1" s="47" t="s">
        <v>34</v>
      </c>
    </row>
    <row r="2" ht="35.25" customHeight="1" thickBot="1">
      <c r="A2" s="47" t="s">
        <v>40</v>
      </c>
    </row>
    <row r="3" spans="1:6" ht="52.5" customHeight="1" thickBot="1">
      <c r="A3" s="46" t="s">
        <v>11</v>
      </c>
      <c r="B3" s="33" t="s">
        <v>7</v>
      </c>
      <c r="C3" s="33" t="s">
        <v>1</v>
      </c>
      <c r="D3" s="34" t="s">
        <v>78</v>
      </c>
      <c r="E3" s="34" t="s">
        <v>5</v>
      </c>
      <c r="F3" s="35" t="s">
        <v>6</v>
      </c>
    </row>
    <row r="4" spans="1:6" ht="15" customHeight="1">
      <c r="A4" s="53" t="s">
        <v>63</v>
      </c>
      <c r="B4" s="59" t="s">
        <v>31</v>
      </c>
      <c r="C4" s="55">
        <v>15</v>
      </c>
      <c r="D4" s="30">
        <v>0</v>
      </c>
      <c r="E4" s="43">
        <f aca="true" t="shared" si="0" ref="E4:E13">D4*C4</f>
        <v>0</v>
      </c>
      <c r="F4" s="31">
        <f aca="true" t="shared" si="1" ref="F4:F13">D4*C4*1.15</f>
        <v>0</v>
      </c>
    </row>
    <row r="5" spans="1:6" ht="15" customHeight="1">
      <c r="A5" s="53" t="s">
        <v>62</v>
      </c>
      <c r="B5" s="59" t="s">
        <v>31</v>
      </c>
      <c r="C5" s="55">
        <v>15</v>
      </c>
      <c r="D5" s="30">
        <v>0</v>
      </c>
      <c r="E5" s="43">
        <f t="shared" si="0"/>
        <v>0</v>
      </c>
      <c r="F5" s="31">
        <f t="shared" si="1"/>
        <v>0</v>
      </c>
    </row>
    <row r="6" spans="1:6" ht="15" customHeight="1">
      <c r="A6" s="53" t="s">
        <v>35</v>
      </c>
      <c r="B6" s="59" t="s">
        <v>31</v>
      </c>
      <c r="C6" s="55">
        <v>3</v>
      </c>
      <c r="D6" s="30">
        <v>0</v>
      </c>
      <c r="E6" s="43">
        <f t="shared" si="0"/>
        <v>0</v>
      </c>
      <c r="F6" s="31">
        <f t="shared" si="1"/>
        <v>0</v>
      </c>
    </row>
    <row r="7" spans="1:6" ht="15" customHeight="1">
      <c r="A7" s="53" t="s">
        <v>36</v>
      </c>
      <c r="B7" s="59" t="s">
        <v>31</v>
      </c>
      <c r="C7" s="55">
        <v>17</v>
      </c>
      <c r="D7" s="30">
        <v>0</v>
      </c>
      <c r="E7" s="43">
        <f t="shared" si="0"/>
        <v>0</v>
      </c>
      <c r="F7" s="31">
        <f t="shared" si="1"/>
        <v>0</v>
      </c>
    </row>
    <row r="8" spans="1:6" ht="15" customHeight="1">
      <c r="A8" s="53" t="s">
        <v>37</v>
      </c>
      <c r="B8" s="59" t="s">
        <v>31</v>
      </c>
      <c r="C8" s="55">
        <v>8</v>
      </c>
      <c r="D8" s="30">
        <v>0</v>
      </c>
      <c r="E8" s="43">
        <f t="shared" si="0"/>
        <v>0</v>
      </c>
      <c r="F8" s="31">
        <f t="shared" si="1"/>
        <v>0</v>
      </c>
    </row>
    <row r="9" spans="1:6" ht="15" customHeight="1">
      <c r="A9" s="53" t="s">
        <v>69</v>
      </c>
      <c r="B9" s="59" t="s">
        <v>38</v>
      </c>
      <c r="C9" s="55">
        <v>4</v>
      </c>
      <c r="D9" s="30">
        <v>0</v>
      </c>
      <c r="E9" s="43">
        <f t="shared" si="0"/>
        <v>0</v>
      </c>
      <c r="F9" s="31">
        <f t="shared" si="1"/>
        <v>0</v>
      </c>
    </row>
    <row r="10" spans="1:6" ht="15" customHeight="1">
      <c r="A10" s="53" t="s">
        <v>71</v>
      </c>
      <c r="B10" s="59" t="s">
        <v>38</v>
      </c>
      <c r="C10" s="55">
        <v>7</v>
      </c>
      <c r="D10" s="30">
        <v>0</v>
      </c>
      <c r="E10" s="43">
        <f t="shared" si="0"/>
        <v>0</v>
      </c>
      <c r="F10" s="31">
        <f t="shared" si="1"/>
        <v>0</v>
      </c>
    </row>
    <row r="11" spans="1:6" ht="15" customHeight="1">
      <c r="A11" s="53" t="s">
        <v>70</v>
      </c>
      <c r="B11" s="59" t="s">
        <v>38</v>
      </c>
      <c r="C11" s="55">
        <v>2</v>
      </c>
      <c r="D11" s="30">
        <v>0</v>
      </c>
      <c r="E11" s="43">
        <f t="shared" si="0"/>
        <v>0</v>
      </c>
      <c r="F11" s="31">
        <f t="shared" si="1"/>
        <v>0</v>
      </c>
    </row>
    <row r="12" spans="1:6" ht="15" customHeight="1">
      <c r="A12" s="53" t="s">
        <v>75</v>
      </c>
      <c r="B12" s="59" t="s">
        <v>38</v>
      </c>
      <c r="C12" s="55">
        <v>3</v>
      </c>
      <c r="D12" s="30">
        <v>0</v>
      </c>
      <c r="E12" s="43">
        <f t="shared" si="0"/>
        <v>0</v>
      </c>
      <c r="F12" s="31">
        <f t="shared" si="1"/>
        <v>0</v>
      </c>
    </row>
    <row r="13" spans="1:6" ht="15" customHeight="1" thickBot="1">
      <c r="A13" s="53" t="s">
        <v>73</v>
      </c>
      <c r="B13" s="59" t="s">
        <v>8</v>
      </c>
      <c r="C13" s="55">
        <v>1</v>
      </c>
      <c r="D13" s="30">
        <v>0</v>
      </c>
      <c r="E13" s="43">
        <f t="shared" si="0"/>
        <v>0</v>
      </c>
      <c r="F13" s="31">
        <f t="shared" si="1"/>
        <v>0</v>
      </c>
    </row>
    <row r="14" spans="1:6" ht="15" customHeight="1" thickBot="1">
      <c r="A14" s="52" t="s">
        <v>10</v>
      </c>
      <c r="B14" s="48"/>
      <c r="C14" s="48"/>
      <c r="D14" s="49"/>
      <c r="E14" s="50">
        <f>SUM(E4:E13)</f>
        <v>0</v>
      </c>
      <c r="F14" s="51">
        <f>SUM(F4:F13)</f>
        <v>0</v>
      </c>
    </row>
    <row r="15" spans="1:6" ht="15" customHeight="1">
      <c r="A15" s="57"/>
      <c r="B15" s="15"/>
      <c r="C15" s="15"/>
      <c r="D15" s="16"/>
      <c r="E15" s="58"/>
      <c r="F15" s="58"/>
    </row>
    <row r="16" spans="1:6" ht="15" customHeight="1">
      <c r="A16" s="57"/>
      <c r="B16" s="15"/>
      <c r="C16" s="15"/>
      <c r="D16" s="16"/>
      <c r="E16" s="58"/>
      <c r="F16" s="58"/>
    </row>
    <row r="17" spans="1:9" ht="25.5" customHeight="1" thickBot="1">
      <c r="A17" s="47" t="s">
        <v>39</v>
      </c>
      <c r="B17" s="54"/>
      <c r="C17" s="56"/>
      <c r="D17" s="56"/>
      <c r="E17" s="56"/>
      <c r="I17" t="s">
        <v>27</v>
      </c>
    </row>
    <row r="18" spans="1:6" ht="51" customHeight="1" thickBot="1">
      <c r="A18" s="46" t="s">
        <v>11</v>
      </c>
      <c r="B18" s="33" t="s">
        <v>7</v>
      </c>
      <c r="C18" s="33" t="s">
        <v>1</v>
      </c>
      <c r="D18" s="34" t="s">
        <v>79</v>
      </c>
      <c r="E18" s="34" t="s">
        <v>5</v>
      </c>
      <c r="F18" s="35" t="s">
        <v>6</v>
      </c>
    </row>
    <row r="19" spans="1:6" ht="15" customHeight="1">
      <c r="A19" s="60" t="s">
        <v>64</v>
      </c>
      <c r="B19" s="59" t="s">
        <v>31</v>
      </c>
      <c r="C19" s="55">
        <v>7</v>
      </c>
      <c r="D19" s="30">
        <v>0</v>
      </c>
      <c r="E19" s="43">
        <f aca="true" t="shared" si="2" ref="E19:E35">D19*C19</f>
        <v>0</v>
      </c>
      <c r="F19" s="31">
        <f aca="true" t="shared" si="3" ref="F19:F35">D19*C19*1.15</f>
        <v>0</v>
      </c>
    </row>
    <row r="20" spans="1:6" ht="15" customHeight="1">
      <c r="A20" s="53" t="s">
        <v>44</v>
      </c>
      <c r="B20" s="59" t="s">
        <v>31</v>
      </c>
      <c r="C20" s="55">
        <v>45</v>
      </c>
      <c r="D20" s="30">
        <v>0</v>
      </c>
      <c r="E20" s="43">
        <f t="shared" si="2"/>
        <v>0</v>
      </c>
      <c r="F20" s="31">
        <f t="shared" si="3"/>
        <v>0</v>
      </c>
    </row>
    <row r="21" spans="1:6" ht="15" customHeight="1">
      <c r="A21" s="53" t="s">
        <v>45</v>
      </c>
      <c r="B21" s="59" t="s">
        <v>31</v>
      </c>
      <c r="C21" s="55">
        <v>15</v>
      </c>
      <c r="D21" s="30">
        <v>0</v>
      </c>
      <c r="E21" s="43">
        <f t="shared" si="2"/>
        <v>0</v>
      </c>
      <c r="F21" s="31">
        <f t="shared" si="3"/>
        <v>0</v>
      </c>
    </row>
    <row r="22" spans="1:6" ht="15" customHeight="1">
      <c r="A22" s="53" t="s">
        <v>46</v>
      </c>
      <c r="B22" s="59" t="s">
        <v>31</v>
      </c>
      <c r="C22" s="55">
        <v>16</v>
      </c>
      <c r="D22" s="30">
        <v>0</v>
      </c>
      <c r="E22" s="43">
        <f t="shared" si="2"/>
        <v>0</v>
      </c>
      <c r="F22" s="31">
        <f t="shared" si="3"/>
        <v>0</v>
      </c>
    </row>
    <row r="23" spans="1:6" ht="15" customHeight="1">
      <c r="A23" s="53" t="s">
        <v>61</v>
      </c>
      <c r="B23" s="59" t="s">
        <v>31</v>
      </c>
      <c r="C23" s="55">
        <v>70</v>
      </c>
      <c r="D23" s="30">
        <v>0</v>
      </c>
      <c r="E23" s="43">
        <f t="shared" si="2"/>
        <v>0</v>
      </c>
      <c r="F23" s="31">
        <f t="shared" si="3"/>
        <v>0</v>
      </c>
    </row>
    <row r="24" spans="1:6" ht="15" customHeight="1">
      <c r="A24" s="53" t="s">
        <v>72</v>
      </c>
      <c r="B24" s="59" t="s">
        <v>31</v>
      </c>
      <c r="C24" s="55">
        <v>22</v>
      </c>
      <c r="D24" s="30">
        <v>0</v>
      </c>
      <c r="E24" s="43">
        <f t="shared" si="2"/>
        <v>0</v>
      </c>
      <c r="F24" s="31">
        <f t="shared" si="3"/>
        <v>0</v>
      </c>
    </row>
    <row r="25" spans="1:6" ht="15" customHeight="1">
      <c r="A25" s="53" t="s">
        <v>52</v>
      </c>
      <c r="B25" s="59" t="s">
        <v>9</v>
      </c>
      <c r="C25" s="55">
        <v>19</v>
      </c>
      <c r="D25" s="30">
        <v>0</v>
      </c>
      <c r="E25" s="43">
        <f t="shared" si="2"/>
        <v>0</v>
      </c>
      <c r="F25" s="31">
        <f t="shared" si="3"/>
        <v>0</v>
      </c>
    </row>
    <row r="26" spans="1:6" ht="15" customHeight="1">
      <c r="A26" s="53" t="s">
        <v>41</v>
      </c>
      <c r="B26" s="59" t="s">
        <v>9</v>
      </c>
      <c r="C26" s="55">
        <v>3</v>
      </c>
      <c r="D26" s="30">
        <v>0</v>
      </c>
      <c r="E26" s="43">
        <f t="shared" si="2"/>
        <v>0</v>
      </c>
      <c r="F26" s="31">
        <f t="shared" si="3"/>
        <v>0</v>
      </c>
    </row>
    <row r="27" spans="1:6" ht="15" customHeight="1">
      <c r="A27" s="53" t="s">
        <v>42</v>
      </c>
      <c r="B27" s="59" t="s">
        <v>9</v>
      </c>
      <c r="C27" s="55">
        <v>3</v>
      </c>
      <c r="D27" s="30">
        <v>0</v>
      </c>
      <c r="E27" s="43">
        <f t="shared" si="2"/>
        <v>0</v>
      </c>
      <c r="F27" s="28">
        <f t="shared" si="3"/>
        <v>0</v>
      </c>
    </row>
    <row r="28" spans="1:6" ht="15" customHeight="1">
      <c r="A28" s="53" t="s">
        <v>43</v>
      </c>
      <c r="B28" s="59" t="s">
        <v>9</v>
      </c>
      <c r="C28" s="55">
        <v>19</v>
      </c>
      <c r="D28" s="30">
        <v>0</v>
      </c>
      <c r="E28" s="43">
        <f t="shared" si="2"/>
        <v>0</v>
      </c>
      <c r="F28" s="28">
        <f t="shared" si="3"/>
        <v>0</v>
      </c>
    </row>
    <row r="29" spans="1:6" ht="15" customHeight="1">
      <c r="A29" t="s">
        <v>47</v>
      </c>
      <c r="B29" s="59" t="s">
        <v>9</v>
      </c>
      <c r="C29" s="55">
        <v>2</v>
      </c>
      <c r="D29" s="30">
        <v>0</v>
      </c>
      <c r="E29" s="43">
        <f t="shared" si="2"/>
        <v>0</v>
      </c>
      <c r="F29" s="28">
        <f t="shared" si="3"/>
        <v>0</v>
      </c>
    </row>
    <row r="30" spans="1:6" ht="15" customHeight="1">
      <c r="A30" s="20" t="s">
        <v>33</v>
      </c>
      <c r="B30" s="59" t="s">
        <v>9</v>
      </c>
      <c r="C30" s="55">
        <v>1</v>
      </c>
      <c r="D30" s="30">
        <v>0</v>
      </c>
      <c r="E30" s="43">
        <f t="shared" si="2"/>
        <v>0</v>
      </c>
      <c r="F30" s="28">
        <f t="shared" si="3"/>
        <v>0</v>
      </c>
    </row>
    <row r="31" spans="1:6" ht="15" customHeight="1">
      <c r="A31" s="53" t="s">
        <v>51</v>
      </c>
      <c r="B31" s="59" t="s">
        <v>9</v>
      </c>
      <c r="C31" s="55">
        <v>1</v>
      </c>
      <c r="D31" s="30">
        <v>0</v>
      </c>
      <c r="E31" s="43">
        <f t="shared" si="2"/>
        <v>0</v>
      </c>
      <c r="F31" s="28">
        <f t="shared" si="3"/>
        <v>0</v>
      </c>
    </row>
    <row r="32" spans="1:6" ht="15" customHeight="1">
      <c r="A32" s="53" t="s">
        <v>50</v>
      </c>
      <c r="B32" s="59" t="s">
        <v>9</v>
      </c>
      <c r="C32" s="55">
        <v>1</v>
      </c>
      <c r="D32" s="30">
        <v>0</v>
      </c>
      <c r="E32" s="43">
        <f t="shared" si="2"/>
        <v>0</v>
      </c>
      <c r="F32" s="28">
        <f t="shared" si="3"/>
        <v>0</v>
      </c>
    </row>
    <row r="33" spans="1:6" ht="15" customHeight="1">
      <c r="A33" s="53" t="s">
        <v>49</v>
      </c>
      <c r="B33" s="59" t="s">
        <v>9</v>
      </c>
      <c r="C33" s="55">
        <v>1</v>
      </c>
      <c r="D33" s="30">
        <v>0</v>
      </c>
      <c r="E33" s="43">
        <f t="shared" si="2"/>
        <v>0</v>
      </c>
      <c r="F33" s="28">
        <f t="shared" si="3"/>
        <v>0</v>
      </c>
    </row>
    <row r="34" spans="1:6" ht="15" customHeight="1">
      <c r="A34" s="53" t="s">
        <v>60</v>
      </c>
      <c r="B34" s="59" t="s">
        <v>8</v>
      </c>
      <c r="C34" s="55">
        <v>1</v>
      </c>
      <c r="D34" s="30">
        <v>0</v>
      </c>
      <c r="E34" s="43">
        <f t="shared" si="2"/>
        <v>0</v>
      </c>
      <c r="F34" s="31">
        <f t="shared" si="3"/>
        <v>0</v>
      </c>
    </row>
    <row r="35" spans="1:6" ht="15" customHeight="1" thickBot="1">
      <c r="A35" s="53" t="s">
        <v>73</v>
      </c>
      <c r="B35" s="59" t="s">
        <v>8</v>
      </c>
      <c r="C35" s="55">
        <v>1</v>
      </c>
      <c r="D35" s="30">
        <v>0</v>
      </c>
      <c r="E35" s="43">
        <f t="shared" si="2"/>
        <v>0</v>
      </c>
      <c r="F35" s="31">
        <f t="shared" si="3"/>
        <v>0</v>
      </c>
    </row>
    <row r="36" spans="1:6" ht="15.75" thickBot="1">
      <c r="A36" s="52" t="s">
        <v>10</v>
      </c>
      <c r="B36" s="48"/>
      <c r="C36" s="48"/>
      <c r="D36" s="49"/>
      <c r="E36" s="50">
        <f>SUM(E19:E35)</f>
        <v>0</v>
      </c>
      <c r="F36" s="51">
        <f>SUM(F19:F35)</f>
        <v>0</v>
      </c>
    </row>
    <row r="38" spans="1:5" ht="21.75" thickBot="1">
      <c r="A38" s="47" t="s">
        <v>54</v>
      </c>
      <c r="B38" s="54"/>
      <c r="C38" s="56"/>
      <c r="D38" s="56"/>
      <c r="E38" s="56"/>
    </row>
    <row r="39" spans="1:6" ht="45.75" thickBot="1">
      <c r="A39" s="46" t="s">
        <v>11</v>
      </c>
      <c r="B39" s="33" t="s">
        <v>7</v>
      </c>
      <c r="C39" s="33" t="s">
        <v>1</v>
      </c>
      <c r="D39" s="34" t="s">
        <v>79</v>
      </c>
      <c r="E39" s="34" t="s">
        <v>5</v>
      </c>
      <c r="F39" s="35" t="s">
        <v>6</v>
      </c>
    </row>
    <row r="40" spans="1:6" ht="15">
      <c r="A40" s="53" t="s">
        <v>55</v>
      </c>
      <c r="B40" s="59" t="s">
        <v>9</v>
      </c>
      <c r="C40" s="55">
        <v>3</v>
      </c>
      <c r="D40" s="27">
        <v>0</v>
      </c>
      <c r="E40" s="43">
        <f>D40*C40</f>
        <v>0</v>
      </c>
      <c r="F40" s="28">
        <f>D40*C40*1.15</f>
        <v>0</v>
      </c>
    </row>
    <row r="41" spans="1:6" ht="15">
      <c r="A41" s="53" t="s">
        <v>56</v>
      </c>
      <c r="B41" s="59" t="s">
        <v>9</v>
      </c>
      <c r="C41" s="55">
        <v>1</v>
      </c>
      <c r="D41" s="27">
        <v>0</v>
      </c>
      <c r="E41" s="43">
        <f>D41*C41</f>
        <v>0</v>
      </c>
      <c r="F41" s="31">
        <f>D41*C41*1.15</f>
        <v>0</v>
      </c>
    </row>
    <row r="42" spans="1:6" ht="15.75" thickBot="1">
      <c r="A42" s="53" t="s">
        <v>73</v>
      </c>
      <c r="B42" s="59" t="s">
        <v>8</v>
      </c>
      <c r="C42" s="55">
        <v>1</v>
      </c>
      <c r="D42" s="27">
        <v>0</v>
      </c>
      <c r="E42" s="43">
        <f>D42*C42</f>
        <v>0</v>
      </c>
      <c r="F42" s="31">
        <f>D42*C42*1.15</f>
        <v>0</v>
      </c>
    </row>
    <row r="43" spans="1:6" ht="15.75" thickBot="1">
      <c r="A43" s="52" t="s">
        <v>10</v>
      </c>
      <c r="B43" s="48"/>
      <c r="C43" s="48"/>
      <c r="D43" s="49"/>
      <c r="E43" s="50">
        <f>SUM(E40:E42)</f>
        <v>0</v>
      </c>
      <c r="F43" s="51">
        <f>SUM(F40:F42)</f>
        <v>0</v>
      </c>
    </row>
    <row r="45" spans="1:5" ht="21.75" thickBot="1">
      <c r="A45" s="47" t="s">
        <v>53</v>
      </c>
      <c r="B45" s="54"/>
      <c r="C45" s="56"/>
      <c r="D45" s="56"/>
      <c r="E45" s="56"/>
    </row>
    <row r="46" spans="1:6" ht="45.75" thickBot="1">
      <c r="A46" s="46" t="s">
        <v>11</v>
      </c>
      <c r="B46" s="33" t="s">
        <v>7</v>
      </c>
      <c r="C46" s="33" t="s">
        <v>1</v>
      </c>
      <c r="D46" s="34" t="s">
        <v>79</v>
      </c>
      <c r="E46" s="34" t="s">
        <v>5</v>
      </c>
      <c r="F46" s="35" t="s">
        <v>6</v>
      </c>
    </row>
    <row r="47" spans="1:6" ht="15">
      <c r="A47" s="60" t="s">
        <v>58</v>
      </c>
      <c r="B47" s="59" t="s">
        <v>31</v>
      </c>
      <c r="C47" s="55">
        <v>1</v>
      </c>
      <c r="D47" s="30">
        <v>0</v>
      </c>
      <c r="E47" s="43">
        <f>D47*C47</f>
        <v>0</v>
      </c>
      <c r="F47" s="31">
        <f>D47*C47*1.15</f>
        <v>0</v>
      </c>
    </row>
    <row r="48" spans="1:6" ht="15">
      <c r="A48" s="60" t="s">
        <v>65</v>
      </c>
      <c r="B48" s="59" t="s">
        <v>31</v>
      </c>
      <c r="C48" s="55">
        <v>20</v>
      </c>
      <c r="D48" s="30">
        <v>0</v>
      </c>
      <c r="E48" s="43">
        <f>D48*C48</f>
        <v>0</v>
      </c>
      <c r="F48" s="31">
        <f>D48*C48*1.15</f>
        <v>0</v>
      </c>
    </row>
    <row r="49" spans="1:6" ht="15">
      <c r="A49" s="53" t="s">
        <v>57</v>
      </c>
      <c r="B49" s="59" t="s">
        <v>31</v>
      </c>
      <c r="C49" s="55">
        <v>7</v>
      </c>
      <c r="D49" s="30">
        <v>0</v>
      </c>
      <c r="E49" s="43">
        <f>D49*C49</f>
        <v>0</v>
      </c>
      <c r="F49" s="31">
        <f>D49*C49*1.15</f>
        <v>0</v>
      </c>
    </row>
    <row r="50" spans="1:6" ht="15">
      <c r="A50" s="53" t="s">
        <v>59</v>
      </c>
      <c r="B50" s="59" t="s">
        <v>8</v>
      </c>
      <c r="C50" s="55">
        <v>1</v>
      </c>
      <c r="D50" s="30">
        <v>0</v>
      </c>
      <c r="E50" s="43">
        <f>D50*C50</f>
        <v>0</v>
      </c>
      <c r="F50" s="31">
        <f>D50*C50*1.15</f>
        <v>0</v>
      </c>
    </row>
    <row r="51" spans="1:6" ht="15.75" thickBot="1">
      <c r="A51" s="53" t="s">
        <v>73</v>
      </c>
      <c r="B51" s="59" t="s">
        <v>8</v>
      </c>
      <c r="C51" s="55">
        <v>1</v>
      </c>
      <c r="D51" s="30">
        <v>0</v>
      </c>
      <c r="E51" s="43">
        <f>D51*C51</f>
        <v>0</v>
      </c>
      <c r="F51" s="31">
        <f>D51*C51*1.15</f>
        <v>0</v>
      </c>
    </row>
    <row r="52" spans="1:6" ht="15.75" thickBot="1">
      <c r="A52" s="52" t="s">
        <v>10</v>
      </c>
      <c r="B52" s="48"/>
      <c r="C52" s="48"/>
      <c r="D52" s="49"/>
      <c r="E52" s="50">
        <f>SUM(E47:E51)</f>
        <v>0</v>
      </c>
      <c r="F52" s="51">
        <f>SUM(F47:F51)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Tomanec</dc:creator>
  <cp:keywords/>
  <dc:description/>
  <cp:lastModifiedBy>tomanec</cp:lastModifiedBy>
  <dcterms:created xsi:type="dcterms:W3CDTF">2016-05-21T05:34:24Z</dcterms:created>
  <dcterms:modified xsi:type="dcterms:W3CDTF">2018-01-08T13:13:30Z</dcterms:modified>
  <cp:category/>
  <cp:version/>
  <cp:contentType/>
  <cp:contentStatus/>
</cp:coreProperties>
</file>