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100" windowHeight="9792"/>
  </bookViews>
  <sheets>
    <sheet name="Varianta 1" sheetId="1" r:id="rId1"/>
  </sheets>
  <calcPr calcId="145621"/>
</workbook>
</file>

<file path=xl/calcChain.xml><?xml version="1.0" encoding="utf-8"?>
<calcChain xmlns="http://schemas.openxmlformats.org/spreadsheetml/2006/main">
  <c r="G72" i="1" l="1"/>
  <c r="G70" i="1"/>
  <c r="E30" i="1"/>
  <c r="E25" i="1"/>
  <c r="E17" i="1"/>
  <c r="E8" i="1"/>
  <c r="G68" i="1"/>
  <c r="G64" i="1"/>
  <c r="E59" i="1"/>
  <c r="G59" i="1"/>
  <c r="G56" i="1" l="1"/>
  <c r="E54" i="1"/>
  <c r="G54" i="1" s="1"/>
  <c r="G51" i="1"/>
  <c r="G49" i="1" l="1"/>
  <c r="G43" i="1"/>
  <c r="G41" i="1"/>
  <c r="G40" i="1"/>
  <c r="G39" i="1"/>
  <c r="G34" i="1"/>
  <c r="G30" i="1"/>
  <c r="G46" i="1"/>
  <c r="G21" i="1" l="1"/>
  <c r="G13" i="1"/>
  <c r="G17" i="1"/>
  <c r="G25" i="1" l="1"/>
  <c r="G8" i="1" l="1"/>
  <c r="G73" i="1" s="1"/>
</calcChain>
</file>

<file path=xl/sharedStrings.xml><?xml version="1.0" encoding="utf-8"?>
<sst xmlns="http://schemas.openxmlformats.org/spreadsheetml/2006/main" count="81" uniqueCount="57">
  <si>
    <t>ZADÁNÍ</t>
  </si>
  <si>
    <t>Stavba: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</si>
  <si>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</si>
  <si>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</si>
  <si>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</si>
  <si>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</si>
  <si>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</si>
  <si>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</si>
  <si>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</si>
  <si>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</si>
  <si>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Rekonstrukce izolace suterénu RD Lidická 222, Jinočany</t>
  </si>
  <si>
    <t>m3</t>
  </si>
  <si>
    <t>m2</t>
  </si>
  <si>
    <t>m</t>
  </si>
  <si>
    <t>1,5*(8,7+7,8+6,3)=34,2 m2</t>
  </si>
  <si>
    <t>1,5*(8,7+7,8)*0,075=1,86</t>
  </si>
  <si>
    <t>Zřízení těsnící vrstvy z betonu C16/20 pod trativod tl. vrstvy min 150 mm, šířka dle šířky rýhy, předpokládám 0,6 m</t>
  </si>
  <si>
    <t>0,6*(8,7+7,8+6,3)*0,15=2,052 m3</t>
  </si>
  <si>
    <t>8,7+7,8+6,3=22,8 m</t>
  </si>
  <si>
    <t>Zásyp rýhy po provedení izolace suterénu a drenáže</t>
  </si>
  <si>
    <t>potrubí PE-HD DN100 - 22,8 mb</t>
  </si>
  <si>
    <t>Ochrana svislé izolace z geotextilie např. geoNETEX A PP 400 UVLS</t>
  </si>
  <si>
    <t>filtrační geotextilie (0,6*3+0,5*2)*22,8=63,84 m2</t>
  </si>
  <si>
    <t>výplň odvodňovacího žebra 0,6*0,5*22,8=6,84 m3</t>
  </si>
  <si>
    <t>kpl</t>
  </si>
  <si>
    <t>Naložení a odvoz přebytečné zeminy</t>
  </si>
  <si>
    <t>Hloubení svahované rýhy, šířka ve dně cca 0,6 m, šířka v úrovni terénu cca 1,2 m, hlobka proměnná cca 1,5 m, výkop rýhy kolem RD s odhozem zeminy vedle výkopu</t>
  </si>
  <si>
    <t>Okapový chodník z betonové dlažby např. DITON 400x400x40 mm do lože ze ŠP tl. 100 mm</t>
  </si>
  <si>
    <t>(8,7+7,8)*0,4=6,6 m2</t>
  </si>
  <si>
    <r>
      <t xml:space="preserve">Vyrovnání podkladu vnějších stěn maltou vápenocementovou tl cca 10 mm </t>
    </r>
    <r>
      <rPr>
        <b/>
        <sz val="12"/>
        <rFont val="Trebuchet MS"/>
        <family val="2"/>
        <charset val="238"/>
      </rPr>
      <t>????je potřeba??</t>
    </r>
  </si>
  <si>
    <t>Provedení tepelné izolace tl. 100 mm hl. 800 mm pod terén</t>
  </si>
  <si>
    <t>(8,7+7,8)*0,8=13,2 m2</t>
  </si>
  <si>
    <t>zde si nejsem jist, jestli je nutno přizdívka odstraňovat, nebo jestli lze provést svislou izolaci na stávající přizdívku</t>
  </si>
  <si>
    <t>Provedení izolace proti tlakové vodě svislé za studena nátěrem penetračním, vč. materiálu ALP asfaltový penetrační nátěr</t>
  </si>
  <si>
    <t>Provedení izolace proti tlakové vodě svislé přitavením asf. pásu dvouvrstvé vč. dodání asf.izolačních pásů modifikovaných. Materiál např. SKLODEK 40 medium mineral + SKLODEK 40 special mineral</t>
  </si>
  <si>
    <t>((0,6+0,9)/2)*1*6,3=4,73 m3</t>
  </si>
  <si>
    <t>Zřízení trativodu z potrubí PE-HD DN 100 (tyče) vč obalení trativodu filtrační geotextilií např. geoNETEX A PP 400 UVLS, výplň odvodňovacího žebra rozměru cca 0,6x0,5 m kamenivem s otevřenou frakcí např. 16-32</t>
  </si>
  <si>
    <t>Bourání stávající nepoužívané vodoměrné šachty, vnější rozměr 1,3x1,25 m hl. 1,1 m. Tl. stropu 100 mm monolitický beton (předpokládám ŽB). Zdivo šachty z cihel dutých zděných "na kant". Dno předpokládám tl. 150 mm betonové.</t>
  </si>
  <si>
    <t>(1,3*2+1,25*2)*1*0,1= 0,51 m3 zdivo z cihel dutých</t>
  </si>
  <si>
    <t>1,3*1,25*0,15=0,24 m3 beton dno</t>
  </si>
  <si>
    <t>1,3*1,25*0,1=0,16 m3 beton strop</t>
  </si>
  <si>
    <t>suť vodoměrná šachta - 0,91 m3</t>
  </si>
  <si>
    <t>suť z průrazu a z napojení na dvorní vpust - 0,1 m3 (odhad)</t>
  </si>
  <si>
    <t>odvoz suti na skládku vč. poplatku za uložení na skládce</t>
  </si>
  <si>
    <t>Montáž vodovodního potrubí, bez dodání materiálu. Potrubí pro napojení čerpadla ze studny, předpokládám potrubí HD-PE 40x3,7 mm v kuse, bez svařování. Pouze osazení do rýhy + průchod obvodovým zdivem do suterénu. Obsyp pískem, v souběhu s drenáží.</t>
  </si>
  <si>
    <t>Průraz nosného zdiva suterénu pro průchod nového sacího potrubí od studny, pro potrubí HD-PE40x3,7 mm, vč. zatěsnění prostupu po osazení vodovodního potrubí</t>
  </si>
  <si>
    <t>Montáž chráničky DN100 pro napájení čerpadla, v souběhu s vodovodním potrubím a drenáží podél terasy. Bez dodání materiálu chráničky. S protaženým drátem pro protažení kabelu.</t>
  </si>
  <si>
    <t>((0,6+1,2)/2)*((1,3+1,6)/2)*8,7=11,35 m3</t>
  </si>
  <si>
    <t>((0,6+1,2)/2)*((1,6+1,7)/2)*7,8=11,58 m3</t>
  </si>
  <si>
    <t>hl.rýhy 27,66 m3 - odvod.žebro 6,84 m3 = 20,82 m3</t>
  </si>
  <si>
    <t>((1,6+1,7)/2)*7,8=12,87 m2</t>
  </si>
  <si>
    <t>((1,3+1,6)/2)*8,7=12,62 m2</t>
  </si>
  <si>
    <t>výměra 2x, předpokládám provedení izolace 2 vrstvy vč potřebných přesahů</t>
  </si>
  <si>
    <t>Izolace suterénu</t>
  </si>
  <si>
    <t>Průraz kamenné zídky pro napojení drenáže do dvorní vpusti ve vjezdu do suterénu, bourání betonu, napojení do dvorní vpusti (gule), zpětné začištění vjezdu i kamenné zídky</t>
  </si>
  <si>
    <t>Zřízení drenážní vrstvy z drenážního geokompozitu např. ENKADRAIN P32, případně ENKADRAIN ST případně variantní výrobek od jiného výrobce</t>
  </si>
  <si>
    <r>
      <t>Odstranění přizdívky z cihel plných, naložení, odvoz na skládku vč. skládkovného</t>
    </r>
    <r>
      <rPr>
        <b/>
        <sz val="12"/>
        <rFont val="Trebuchet MS"/>
        <family val="2"/>
        <charset val="238"/>
      </rPr>
      <t xml:space="preserve"> ????je potřeba??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</si>
</sst>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###;\-####"/>
    <numFmt numFmtId="165" formatCode="#,##0.000;\-#,##0.000"/>
  </numFmts>
  <fonts count="14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8"/>
      <color indexed="20"/>
      <name val="Arial"/>
      <family val="2"/>
      <charset val="238"/>
    </font>
    <font>
      <sz val="8"/>
      <name val="Trebuchet MS"/>
      <charset val="238"/>
    </font>
    <font>
      <sz val="10"/>
      <color theme="1"/>
      <name val="Arial"/>
      <family val="2"/>
      <charset val="238"/>
    </font>
    <font>
      <b/>
      <sz val="12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44" fontId="10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left"/>
    </xf>
    <xf numFmtId="0" fontId="5" fillId="2" borderId="0" xfId="2" applyFont="1" applyFill="1" applyAlignment="1" applyProtection="1">
      <alignment horizontal="left" vertical="center"/>
    </xf>
    <xf numFmtId="0" fontId="4" fillId="2" borderId="0" xfId="2" applyFont="1" applyFill="1" applyAlignment="1" applyProtection="1">
      <alignment horizontal="left" vertical="center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/>
    </xf>
    <xf numFmtId="164" fontId="4" fillId="3" borderId="4" xfId="2" applyNumberFormat="1" applyFont="1" applyFill="1" applyBorder="1" applyAlignment="1" applyProtection="1">
      <alignment horizontal="center" vertical="center"/>
    </xf>
    <xf numFmtId="0" fontId="7" fillId="0" borderId="0" xfId="2" applyFont="1" applyAlignment="1" applyProtection="1">
      <alignment horizontal="left" vertical="center"/>
    </xf>
    <xf numFmtId="0" fontId="8" fillId="0" borderId="0" xfId="2" applyFont="1" applyAlignment="1" applyProtection="1">
      <alignment horizontal="left" vertical="center"/>
    </xf>
    <xf numFmtId="0" fontId="9" fillId="0" borderId="8" xfId="4" applyFont="1" applyBorder="1" applyAlignment="1">
      <alignment horizontal="center" vertical="center"/>
      <protection locked="0"/>
    </xf>
    <xf numFmtId="49" fontId="9" fillId="0" borderId="8" xfId="4" applyNumberFormat="1" applyFont="1" applyBorder="1" applyAlignment="1">
      <alignment horizontal="left" vertical="center" wrapText="1"/>
      <protection locked="0"/>
    </xf>
    <xf numFmtId="0" fontId="9" fillId="0" borderId="8" xfId="4" applyFont="1" applyBorder="1" applyAlignment="1">
      <alignment horizontal="center" vertical="center" wrapText="1"/>
      <protection locked="0"/>
    </xf>
    <xf numFmtId="165" fontId="9" fillId="0" borderId="8" xfId="4" applyNumberFormat="1" applyFont="1" applyBorder="1" applyAlignment="1">
      <alignment horizontal="right" vertical="center"/>
      <protection locked="0"/>
    </xf>
    <xf numFmtId="0" fontId="9" fillId="0" borderId="5" xfId="4" applyFont="1" applyBorder="1" applyAlignment="1">
      <alignment vertical="center" wrapText="1"/>
      <protection locked="0"/>
    </xf>
    <xf numFmtId="0" fontId="9" fillId="0" borderId="6" xfId="4" applyBorder="1" applyAlignment="1">
      <alignment vertical="center"/>
      <protection locked="0"/>
    </xf>
    <xf numFmtId="0" fontId="9" fillId="0" borderId="7" xfId="4" applyBorder="1" applyAlignment="1">
      <alignment vertical="center"/>
      <protection locked="0"/>
    </xf>
    <xf numFmtId="49" fontId="4" fillId="2" borderId="0" xfId="2" applyNumberFormat="1" applyFont="1" applyFill="1" applyAlignment="1" applyProtection="1">
      <alignment horizontal="left"/>
    </xf>
    <xf numFmtId="49" fontId="4" fillId="2" borderId="0" xfId="2" applyNumberFormat="1" applyFont="1" applyFill="1" applyAlignment="1" applyProtection="1">
      <alignment horizontal="left" vertical="center"/>
    </xf>
    <xf numFmtId="49" fontId="4" fillId="3" borderId="2" xfId="2" applyNumberFormat="1" applyFont="1" applyFill="1" applyBorder="1" applyAlignment="1" applyProtection="1">
      <alignment horizontal="center" vertical="center" wrapText="1"/>
    </xf>
    <xf numFmtId="49" fontId="4" fillId="3" borderId="4" xfId="2" applyNumberFormat="1" applyFont="1" applyFill="1" applyBorder="1" applyAlignment="1" applyProtection="1">
      <alignment horizontal="center" vertical="center"/>
    </xf>
    <xf numFmtId="49" fontId="6" fillId="2" borderId="0" xfId="2" applyNumberFormat="1" applyFont="1" applyFill="1" applyAlignment="1" applyProtection="1">
      <alignment horizontal="left"/>
    </xf>
    <xf numFmtId="49" fontId="8" fillId="0" borderId="0" xfId="2" applyNumberFormat="1" applyFont="1" applyAlignment="1" applyProtection="1">
      <alignment horizontal="left" vertical="center"/>
    </xf>
    <xf numFmtId="49" fontId="9" fillId="0" borderId="5" xfId="4" applyNumberFormat="1" applyFont="1" applyBorder="1" applyAlignment="1">
      <alignment vertical="center" wrapText="1"/>
      <protection locked="0"/>
    </xf>
    <xf numFmtId="49" fontId="9" fillId="0" borderId="0" xfId="4" applyNumberFormat="1" applyFont="1" applyFill="1" applyBorder="1" applyAlignment="1">
      <alignment vertical="center" wrapText="1"/>
      <protection locked="0"/>
    </xf>
    <xf numFmtId="49" fontId="0" fillId="0" borderId="0" xfId="0" applyNumberFormat="1"/>
    <xf numFmtId="0" fontId="9" fillId="0" borderId="8" xfId="4" applyFont="1" applyBorder="1" applyAlignment="1">
      <alignment horizontal="center" vertical="center"/>
      <protection locked="0"/>
    </xf>
    <xf numFmtId="49" fontId="9" fillId="0" borderId="8" xfId="4" applyNumberFormat="1" applyFont="1" applyBorder="1" applyAlignment="1">
      <alignment horizontal="left" vertical="center" wrapText="1"/>
      <protection locked="0"/>
    </xf>
    <xf numFmtId="0" fontId="9" fillId="0" borderId="8" xfId="4" applyFont="1" applyBorder="1" applyAlignment="1">
      <alignment horizontal="center" vertical="center" wrapText="1"/>
      <protection locked="0"/>
    </xf>
    <xf numFmtId="165" fontId="9" fillId="0" borderId="8" xfId="4" applyNumberFormat="1" applyFont="1" applyBorder="1" applyAlignment="1">
      <alignment horizontal="right" vertical="center"/>
      <protection locked="0"/>
    </xf>
    <xf numFmtId="2" fontId="9" fillId="0" borderId="5" xfId="4" applyNumberFormat="1" applyFont="1" applyBorder="1" applyAlignment="1">
      <alignment vertical="center" wrapText="1"/>
      <protection locked="0"/>
    </xf>
    <xf numFmtId="2" fontId="12" fillId="0" borderId="5" xfId="4" applyNumberFormat="1" applyFont="1" applyBorder="1" applyAlignment="1">
      <alignment vertical="center" wrapText="1"/>
      <protection locked="0"/>
    </xf>
    <xf numFmtId="44" fontId="4" fillId="2" borderId="0" xfId="5" applyFont="1" applyFill="1" applyAlignment="1" applyProtection="1">
      <alignment horizontal="left"/>
    </xf>
    <xf numFmtId="44" fontId="4" fillId="2" borderId="0" xfId="5" applyFont="1" applyFill="1" applyAlignment="1" applyProtection="1">
      <alignment horizontal="left" vertical="center"/>
    </xf>
    <xf numFmtId="44" fontId="4" fillId="3" borderId="2" xfId="5" applyFont="1" applyFill="1" applyBorder="1" applyAlignment="1" applyProtection="1">
      <alignment horizontal="center" vertical="center" wrapText="1"/>
    </xf>
    <xf numFmtId="44" fontId="7" fillId="0" borderId="0" xfId="5" applyFont="1" applyAlignment="1" applyProtection="1">
      <alignment horizontal="left" vertical="center"/>
    </xf>
    <xf numFmtId="44" fontId="8" fillId="0" borderId="0" xfId="5" applyFont="1" applyAlignment="1" applyProtection="1">
      <alignment horizontal="right" vertical="center"/>
    </xf>
    <xf numFmtId="44" fontId="9" fillId="0" borderId="5" xfId="5" applyFont="1" applyBorder="1" applyAlignment="1" applyProtection="1">
      <alignment vertical="center"/>
      <protection locked="0"/>
    </xf>
    <xf numFmtId="44" fontId="0" fillId="0" borderId="0" xfId="5" applyFont="1"/>
    <xf numFmtId="0" fontId="12" fillId="0" borderId="5" xfId="4" applyFont="1" applyBorder="1" applyAlignment="1">
      <alignment vertical="center" wrapText="1"/>
      <protection locked="0"/>
    </xf>
    <xf numFmtId="0" fontId="12" fillId="0" borderId="8" xfId="4" applyFont="1" applyBorder="1" applyAlignment="1">
      <alignment horizontal="center" vertical="center" wrapText="1"/>
      <protection locked="0"/>
    </xf>
    <xf numFmtId="49" fontId="12" fillId="0" borderId="5" xfId="4" applyNumberFormat="1" applyFont="1" applyBorder="1" applyAlignment="1">
      <alignment vertical="center" wrapText="1"/>
      <protection locked="0"/>
    </xf>
    <xf numFmtId="44" fontId="9" fillId="0" borderId="0" xfId="5" applyFont="1" applyBorder="1" applyAlignment="1" applyProtection="1">
      <alignment vertical="center"/>
      <protection locked="0"/>
    </xf>
    <xf numFmtId="44" fontId="13" fillId="0" borderId="5" xfId="5" applyFont="1" applyBorder="1" applyAlignment="1" applyProtection="1">
      <alignment vertical="center"/>
      <protection locked="0"/>
    </xf>
    <xf numFmtId="44" fontId="12" fillId="0" borderId="5" xfId="5" applyFont="1" applyBorder="1" applyAlignment="1" applyProtection="1">
      <alignment vertical="center"/>
      <protection locked="0"/>
    </xf>
    <xf numFmtId="0" fontId="9" fillId="0" borderId="0" xfId="4" applyFont="1" applyBorder="1" applyAlignment="1">
      <alignment horizontal="center" vertical="center"/>
      <protection locked="0"/>
    </xf>
    <xf numFmtId="49" fontId="12" fillId="0" borderId="0" xfId="4" applyNumberFormat="1" applyFont="1" applyBorder="1" applyAlignment="1">
      <alignment vertical="center" wrapText="1"/>
      <protection locked="0"/>
    </xf>
    <xf numFmtId="0" fontId="9" fillId="0" borderId="0" xfId="4" applyFont="1" applyBorder="1" applyAlignment="1">
      <alignment horizontal="center" vertical="center" wrapText="1"/>
      <protection locked="0"/>
    </xf>
    <xf numFmtId="49" fontId="9" fillId="0" borderId="0" xfId="4" applyNumberFormat="1" applyFont="1" applyBorder="1" applyAlignment="1">
      <alignment horizontal="left" vertical="center" wrapText="1"/>
      <protection locked="0"/>
    </xf>
    <xf numFmtId="0" fontId="9" fillId="0" borderId="0" xfId="4" applyBorder="1" applyAlignment="1">
      <alignment vertical="center"/>
      <protection locked="0"/>
    </xf>
    <xf numFmtId="165" fontId="9" fillId="0" borderId="0" xfId="4" applyNumberFormat="1" applyFont="1" applyBorder="1" applyAlignment="1">
      <alignment horizontal="right" vertical="center"/>
      <protection locked="0"/>
    </xf>
    <xf numFmtId="2" fontId="0" fillId="0" borderId="0" xfId="0" applyNumberFormat="1"/>
    <xf numFmtId="2" fontId="12" fillId="0" borderId="0" xfId="4" applyNumberFormat="1" applyFont="1" applyBorder="1" applyAlignment="1">
      <alignment vertical="center" wrapText="1"/>
      <protection locked="0"/>
    </xf>
  </cellXfs>
  <cellStyles count="6">
    <cellStyle name="Měna" xfId="5" builtinId="4"/>
    <cellStyle name="Normální" xfId="0" builtinId="0"/>
    <cellStyle name="Normální 2" xfId="2"/>
    <cellStyle name="Normální 2 2" xfId="3"/>
    <cellStyle name="Normální 3" xfId="1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59" workbookViewId="0">
      <selection activeCell="F72" sqref="F8:F72"/>
    </sheetView>
  </sheetViews>
  <sheetFormatPr defaultRowHeight="13.2" x14ac:dyDescent="0.25"/>
  <cols>
    <col min="3" max="3" width="62.109375" style="26" customWidth="1"/>
    <col min="6" max="6" width="10.6640625" style="39" bestFit="1" customWidth="1"/>
    <col min="7" max="7" width="15" style="39" bestFit="1" customWidth="1"/>
  </cols>
  <sheetData>
    <row r="1" spans="1:10" ht="17.399999999999999" x14ac:dyDescent="0.3">
      <c r="A1" s="1" t="s">
        <v>0</v>
      </c>
      <c r="B1" s="2"/>
      <c r="C1" s="18"/>
      <c r="D1" s="2"/>
      <c r="E1" s="2"/>
      <c r="F1" s="33"/>
      <c r="G1" s="33"/>
    </row>
    <row r="2" spans="1:10" x14ac:dyDescent="0.25">
      <c r="A2" s="3" t="s">
        <v>1</v>
      </c>
      <c r="B2" s="4"/>
      <c r="C2" s="19" t="s">
        <v>10</v>
      </c>
      <c r="D2" s="4"/>
      <c r="E2" s="4"/>
      <c r="F2" s="34"/>
      <c r="G2" s="34"/>
    </row>
    <row r="3" spans="1:10" x14ac:dyDescent="0.25">
      <c r="A3" s="2"/>
      <c r="B3" s="2"/>
      <c r="C3" s="18"/>
      <c r="D3" s="2"/>
      <c r="E3" s="2"/>
      <c r="F3" s="33"/>
      <c r="G3" s="33"/>
    </row>
    <row r="4" spans="1:10" ht="20.399999999999999" x14ac:dyDescent="0.25">
      <c r="A4" s="5" t="s">
        <v>2</v>
      </c>
      <c r="B4" s="6" t="s">
        <v>3</v>
      </c>
      <c r="C4" s="20" t="s">
        <v>4</v>
      </c>
      <c r="D4" s="6" t="s">
        <v>5</v>
      </c>
      <c r="E4" s="6" t="s">
        <v>6</v>
      </c>
      <c r="F4" s="35" t="s">
        <v>7</v>
      </c>
      <c r="G4" s="35" t="s">
        <v>8</v>
      </c>
    </row>
    <row r="5" spans="1:10" x14ac:dyDescent="0.25">
      <c r="A5" s="7">
        <v>1</v>
      </c>
      <c r="B5" s="8">
        <v>4</v>
      </c>
      <c r="C5" s="21">
        <v>5</v>
      </c>
      <c r="D5" s="8">
        <v>6</v>
      </c>
      <c r="E5" s="8">
        <v>7</v>
      </c>
      <c r="F5" s="8">
        <v>8</v>
      </c>
      <c r="G5" s="8">
        <v>9</v>
      </c>
    </row>
    <row r="6" spans="1:10" x14ac:dyDescent="0.25">
      <c r="A6" s="2"/>
      <c r="B6" s="2"/>
      <c r="C6" s="22"/>
      <c r="D6" s="2"/>
      <c r="E6" s="2"/>
      <c r="F6" s="33"/>
      <c r="G6" s="33"/>
    </row>
    <row r="7" spans="1:10" x14ac:dyDescent="0.25">
      <c r="A7" s="9"/>
      <c r="B7" s="10" t="s">
        <v>9</v>
      </c>
      <c r="C7" s="23" t="s">
        <v>53</v>
      </c>
      <c r="D7" s="9"/>
      <c r="E7" s="9"/>
      <c r="F7" s="36"/>
      <c r="G7" s="37"/>
    </row>
    <row r="8" spans="1:10" ht="24" x14ac:dyDescent="0.25">
      <c r="A8" s="11" t="s">
        <v>9</v>
      </c>
      <c r="B8" s="12"/>
      <c r="C8" s="24" t="s">
        <v>26</v>
      </c>
      <c r="D8" s="13" t="s">
        <v>11</v>
      </c>
      <c r="E8" s="14">
        <f>11.35+11.58+4.73</f>
        <v>27.66</v>
      </c>
      <c r="F8" s="38"/>
      <c r="G8" s="38">
        <f>F8*E8</f>
        <v>0</v>
      </c>
      <c r="H8" s="16"/>
      <c r="I8" s="16"/>
      <c r="J8" s="17"/>
    </row>
    <row r="9" spans="1:10" x14ac:dyDescent="0.25">
      <c r="A9" s="27"/>
      <c r="C9" s="32" t="s">
        <v>47</v>
      </c>
      <c r="D9" s="29"/>
      <c r="F9" s="38"/>
    </row>
    <row r="10" spans="1:10" x14ac:dyDescent="0.25">
      <c r="A10" s="27"/>
      <c r="C10" s="32" t="s">
        <v>48</v>
      </c>
      <c r="D10" s="29"/>
      <c r="F10" s="38"/>
    </row>
    <row r="11" spans="1:10" x14ac:dyDescent="0.25">
      <c r="A11" s="27"/>
      <c r="C11" s="31" t="s">
        <v>35</v>
      </c>
      <c r="D11" s="29"/>
      <c r="F11" s="38"/>
    </row>
    <row r="12" spans="1:10" x14ac:dyDescent="0.25">
      <c r="A12" s="27"/>
      <c r="C12" s="31"/>
      <c r="D12" s="29"/>
      <c r="F12" s="38"/>
    </row>
    <row r="13" spans="1:10" ht="32.4" x14ac:dyDescent="0.25">
      <c r="A13" s="27">
        <v>2</v>
      </c>
      <c r="C13" s="32" t="s">
        <v>56</v>
      </c>
      <c r="D13" s="29" t="s">
        <v>11</v>
      </c>
      <c r="E13" s="30">
        <v>1.86</v>
      </c>
      <c r="F13" s="38"/>
      <c r="G13" s="38">
        <f>F13*E13</f>
        <v>0</v>
      </c>
    </row>
    <row r="14" spans="1:10" x14ac:dyDescent="0.25">
      <c r="A14" s="27"/>
      <c r="C14" s="32" t="s">
        <v>15</v>
      </c>
      <c r="D14" s="29"/>
      <c r="E14" s="30"/>
      <c r="F14" s="38"/>
    </row>
    <row r="15" spans="1:10" ht="24" x14ac:dyDescent="0.25">
      <c r="A15" s="27"/>
      <c r="C15" s="31" t="s">
        <v>32</v>
      </c>
      <c r="D15" s="29"/>
      <c r="E15" s="30"/>
      <c r="F15" s="38"/>
    </row>
    <row r="16" spans="1:10" x14ac:dyDescent="0.25">
      <c r="A16" s="27"/>
      <c r="C16" s="31"/>
      <c r="D16" s="29"/>
      <c r="E16" s="30"/>
      <c r="F16" s="38"/>
    </row>
    <row r="17" spans="1:7" ht="32.4" x14ac:dyDescent="0.25">
      <c r="A17" s="27">
        <v>3</v>
      </c>
      <c r="C17" s="32" t="s">
        <v>29</v>
      </c>
      <c r="D17" s="29" t="s">
        <v>12</v>
      </c>
      <c r="E17" s="30">
        <f>12.62+12.87</f>
        <v>25.49</v>
      </c>
      <c r="F17" s="38"/>
      <c r="G17" s="38">
        <f>F17*E17</f>
        <v>0</v>
      </c>
    </row>
    <row r="18" spans="1:7" x14ac:dyDescent="0.25">
      <c r="A18" s="27"/>
      <c r="C18" s="32" t="s">
        <v>51</v>
      </c>
      <c r="D18" s="29"/>
      <c r="E18" s="30"/>
      <c r="F18" s="38"/>
      <c r="G18" s="43"/>
    </row>
    <row r="19" spans="1:7" x14ac:dyDescent="0.25">
      <c r="A19" s="27"/>
      <c r="C19" s="32" t="s">
        <v>50</v>
      </c>
      <c r="D19" s="29"/>
      <c r="E19" s="30"/>
      <c r="F19" s="38"/>
      <c r="G19" s="43"/>
    </row>
    <row r="20" spans="1:7" x14ac:dyDescent="0.25">
      <c r="A20" s="27"/>
      <c r="E20" s="30"/>
      <c r="F20" s="38"/>
    </row>
    <row r="21" spans="1:7" ht="24" x14ac:dyDescent="0.25">
      <c r="A21" s="27">
        <v>4</v>
      </c>
      <c r="B21" s="28"/>
      <c r="C21" s="40" t="s">
        <v>33</v>
      </c>
      <c r="D21" s="29" t="s">
        <v>12</v>
      </c>
      <c r="E21" s="30">
        <v>25.49</v>
      </c>
      <c r="F21" s="38"/>
      <c r="G21" s="38">
        <f>F21*E21</f>
        <v>0</v>
      </c>
    </row>
    <row r="22" spans="1:7" ht="13.2" customHeight="1" x14ac:dyDescent="0.25">
      <c r="A22" s="27"/>
      <c r="B22" s="28"/>
      <c r="C22" s="32" t="s">
        <v>51</v>
      </c>
      <c r="D22" s="29"/>
      <c r="E22" s="30"/>
      <c r="F22" s="38"/>
    </row>
    <row r="23" spans="1:7" ht="13.2" customHeight="1" x14ac:dyDescent="0.25">
      <c r="A23" s="27"/>
      <c r="B23" s="28"/>
      <c r="C23" s="32" t="s">
        <v>50</v>
      </c>
      <c r="D23" s="29"/>
      <c r="E23" s="30"/>
      <c r="F23" s="38"/>
    </row>
    <row r="24" spans="1:7" ht="13.2" customHeight="1" x14ac:dyDescent="0.25">
      <c r="A24" s="27"/>
      <c r="B24" s="28"/>
      <c r="C24" s="32"/>
      <c r="D24" s="29"/>
      <c r="E24" s="30"/>
      <c r="F24" s="38"/>
    </row>
    <row r="25" spans="1:7" ht="36" x14ac:dyDescent="0.25">
      <c r="A25" s="27">
        <v>5</v>
      </c>
      <c r="B25" s="28"/>
      <c r="C25" s="15" t="s">
        <v>34</v>
      </c>
      <c r="D25" s="29" t="s">
        <v>12</v>
      </c>
      <c r="E25" s="30">
        <f>2*(12.62+12.87)</f>
        <v>50.98</v>
      </c>
      <c r="F25" s="38"/>
      <c r="G25" s="38">
        <f>F25*E25</f>
        <v>0</v>
      </c>
    </row>
    <row r="26" spans="1:7" x14ac:dyDescent="0.25">
      <c r="A26" s="27"/>
      <c r="B26" s="28"/>
      <c r="C26" s="40" t="s">
        <v>52</v>
      </c>
      <c r="D26" s="29"/>
      <c r="E26" s="30"/>
      <c r="F26" s="38"/>
    </row>
    <row r="27" spans="1:7" x14ac:dyDescent="0.25">
      <c r="A27" s="27"/>
      <c r="B27" s="49"/>
      <c r="C27" s="32" t="s">
        <v>51</v>
      </c>
      <c r="D27" s="29"/>
      <c r="E27" s="51"/>
      <c r="F27" s="38"/>
    </row>
    <row r="28" spans="1:7" x14ac:dyDescent="0.25">
      <c r="A28" s="27"/>
      <c r="B28" s="49"/>
      <c r="C28" s="32" t="s">
        <v>50</v>
      </c>
      <c r="D28" s="29"/>
      <c r="E28" s="51"/>
      <c r="F28" s="38"/>
    </row>
    <row r="29" spans="1:7" x14ac:dyDescent="0.25">
      <c r="A29" s="27"/>
      <c r="C29" s="31"/>
      <c r="D29" s="29"/>
      <c r="F29" s="38"/>
    </row>
    <row r="30" spans="1:7" ht="13.2" customHeight="1" x14ac:dyDescent="0.25">
      <c r="A30" s="27">
        <v>6</v>
      </c>
      <c r="B30" s="28"/>
      <c r="C30" s="40" t="s">
        <v>21</v>
      </c>
      <c r="D30" s="29" t="s">
        <v>12</v>
      </c>
      <c r="E30" s="30">
        <f>12.62+12.87</f>
        <v>25.49</v>
      </c>
      <c r="F30" s="38"/>
      <c r="G30" s="38">
        <f>F30*E30</f>
        <v>0</v>
      </c>
    </row>
    <row r="31" spans="1:7" ht="13.2" customHeight="1" x14ac:dyDescent="0.25">
      <c r="A31" s="27"/>
      <c r="B31" s="28"/>
      <c r="C31" s="32" t="s">
        <v>51</v>
      </c>
      <c r="D31" s="29"/>
      <c r="E31" s="30"/>
      <c r="F31" s="38"/>
    </row>
    <row r="32" spans="1:7" ht="13.2" customHeight="1" x14ac:dyDescent="0.25">
      <c r="A32" s="27"/>
      <c r="B32" s="49"/>
      <c r="C32" s="32" t="s">
        <v>50</v>
      </c>
      <c r="D32" s="29"/>
      <c r="E32" s="30"/>
      <c r="F32" s="38"/>
    </row>
    <row r="33" spans="1:10" x14ac:dyDescent="0.25">
      <c r="A33" s="27"/>
      <c r="C33" s="31"/>
      <c r="D33" s="29"/>
      <c r="E33" s="30"/>
      <c r="F33" s="38"/>
    </row>
    <row r="34" spans="1:10" ht="24" x14ac:dyDescent="0.25">
      <c r="A34" s="27">
        <v>7</v>
      </c>
      <c r="C34" s="40" t="s">
        <v>16</v>
      </c>
      <c r="D34" s="41" t="s">
        <v>11</v>
      </c>
      <c r="E34" s="30">
        <v>2.52</v>
      </c>
      <c r="F34" s="38"/>
      <c r="G34" s="38">
        <f>F34*E34</f>
        <v>0</v>
      </c>
    </row>
    <row r="35" spans="1:10" x14ac:dyDescent="0.25">
      <c r="A35" s="27"/>
      <c r="C35" s="40" t="s">
        <v>17</v>
      </c>
      <c r="D35" s="41"/>
      <c r="E35" s="30"/>
      <c r="F35" s="38"/>
    </row>
    <row r="36" spans="1:10" x14ac:dyDescent="0.25">
      <c r="A36" s="27"/>
      <c r="C36" s="31"/>
      <c r="D36" s="29"/>
      <c r="E36" s="30"/>
      <c r="F36" s="38"/>
    </row>
    <row r="37" spans="1:10" ht="36" x14ac:dyDescent="0.25">
      <c r="A37" s="27">
        <v>8</v>
      </c>
      <c r="C37" s="40" t="s">
        <v>36</v>
      </c>
      <c r="D37" s="41"/>
      <c r="E37" s="30"/>
      <c r="F37" s="38"/>
    </row>
    <row r="38" spans="1:10" x14ac:dyDescent="0.25">
      <c r="C38" s="40" t="s">
        <v>18</v>
      </c>
      <c r="D38" s="29"/>
      <c r="E38" s="30"/>
      <c r="F38" s="38"/>
    </row>
    <row r="39" spans="1:10" x14ac:dyDescent="0.25">
      <c r="C39" s="40" t="s">
        <v>20</v>
      </c>
      <c r="D39" s="41" t="s">
        <v>13</v>
      </c>
      <c r="E39" s="30">
        <v>22.8</v>
      </c>
      <c r="F39" s="38"/>
      <c r="G39" s="38">
        <f t="shared" ref="G39:G43" si="0">F39*E39</f>
        <v>0</v>
      </c>
    </row>
    <row r="40" spans="1:10" x14ac:dyDescent="0.25">
      <c r="C40" s="40" t="s">
        <v>22</v>
      </c>
      <c r="D40" s="41" t="s">
        <v>12</v>
      </c>
      <c r="E40" s="30">
        <v>63.84</v>
      </c>
      <c r="F40" s="38"/>
      <c r="G40" s="38">
        <f t="shared" si="0"/>
        <v>0</v>
      </c>
    </row>
    <row r="41" spans="1:10" x14ac:dyDescent="0.25">
      <c r="C41" s="40" t="s">
        <v>23</v>
      </c>
      <c r="D41" s="41" t="s">
        <v>11</v>
      </c>
      <c r="E41" s="30">
        <v>6.84</v>
      </c>
      <c r="F41" s="38"/>
      <c r="G41" s="38">
        <f t="shared" si="0"/>
        <v>0</v>
      </c>
    </row>
    <row r="42" spans="1:10" x14ac:dyDescent="0.25">
      <c r="C42" s="31"/>
      <c r="D42" s="29"/>
      <c r="E42" s="30"/>
      <c r="F42" s="38"/>
      <c r="G42" s="38"/>
    </row>
    <row r="43" spans="1:10" ht="24" x14ac:dyDescent="0.25">
      <c r="A43" s="27">
        <v>9</v>
      </c>
      <c r="C43" s="40" t="s">
        <v>55</v>
      </c>
      <c r="D43" s="41" t="s">
        <v>12</v>
      </c>
      <c r="E43" s="30">
        <v>34.200000000000003</v>
      </c>
      <c r="F43" s="45"/>
      <c r="G43" s="38">
        <f t="shared" si="0"/>
        <v>0</v>
      </c>
    </row>
    <row r="44" spans="1:10" x14ac:dyDescent="0.25">
      <c r="C44" s="40" t="s">
        <v>14</v>
      </c>
      <c r="D44" s="29"/>
      <c r="E44" s="30"/>
      <c r="F44" s="38"/>
    </row>
    <row r="45" spans="1:10" x14ac:dyDescent="0.25">
      <c r="C45" s="25"/>
      <c r="D45" s="29"/>
      <c r="E45" s="30"/>
    </row>
    <row r="46" spans="1:10" x14ac:dyDescent="0.25">
      <c r="A46" s="27">
        <v>10</v>
      </c>
      <c r="B46" s="28"/>
      <c r="C46" s="42" t="s">
        <v>19</v>
      </c>
      <c r="D46" s="29" t="s">
        <v>11</v>
      </c>
      <c r="E46" s="30">
        <v>20.82</v>
      </c>
      <c r="F46" s="38"/>
      <c r="G46" s="38">
        <f>F46*E46</f>
        <v>0</v>
      </c>
      <c r="H46" s="16"/>
      <c r="I46" s="16"/>
      <c r="J46" s="17"/>
    </row>
    <row r="47" spans="1:10" x14ac:dyDescent="0.25">
      <c r="A47" s="27"/>
      <c r="C47" s="42" t="s">
        <v>49</v>
      </c>
      <c r="D47" s="29"/>
      <c r="F47" s="38"/>
    </row>
    <row r="48" spans="1:10" x14ac:dyDescent="0.25">
      <c r="A48" s="46"/>
      <c r="C48" s="47"/>
      <c r="D48" s="48"/>
      <c r="F48" s="43"/>
    </row>
    <row r="49" spans="1:10" ht="24" x14ac:dyDescent="0.25">
      <c r="A49" s="27">
        <v>11</v>
      </c>
      <c r="B49" s="28"/>
      <c r="C49" s="42" t="s">
        <v>54</v>
      </c>
      <c r="D49" s="41" t="s">
        <v>24</v>
      </c>
      <c r="E49" s="30">
        <v>1</v>
      </c>
      <c r="F49" s="38"/>
      <c r="G49" s="38">
        <f>F49*E49</f>
        <v>0</v>
      </c>
      <c r="H49" s="16"/>
      <c r="I49" s="16"/>
      <c r="J49" s="17"/>
    </row>
    <row r="50" spans="1:10" x14ac:dyDescent="0.25">
      <c r="A50" s="27"/>
      <c r="B50" s="49"/>
      <c r="C50" s="42"/>
      <c r="D50" s="41"/>
      <c r="E50" s="51"/>
      <c r="F50" s="38"/>
      <c r="G50" s="43"/>
      <c r="H50" s="50"/>
      <c r="I50" s="50"/>
      <c r="J50" s="50"/>
    </row>
    <row r="51" spans="1:10" x14ac:dyDescent="0.25">
      <c r="A51" s="27">
        <v>12</v>
      </c>
      <c r="B51" s="28"/>
      <c r="C51" s="42" t="s">
        <v>27</v>
      </c>
      <c r="D51" s="41" t="s">
        <v>12</v>
      </c>
      <c r="E51" s="30">
        <v>6.6</v>
      </c>
      <c r="F51" s="38"/>
      <c r="G51" s="38">
        <f>F51*E51</f>
        <v>0</v>
      </c>
      <c r="H51" s="16"/>
      <c r="I51" s="16"/>
      <c r="J51" s="17"/>
    </row>
    <row r="52" spans="1:10" x14ac:dyDescent="0.25">
      <c r="A52" s="27"/>
      <c r="B52" s="49"/>
      <c r="C52" s="32" t="s">
        <v>28</v>
      </c>
      <c r="D52" s="41"/>
      <c r="E52" s="51"/>
      <c r="F52" s="38"/>
      <c r="G52" s="43"/>
      <c r="H52" s="50"/>
      <c r="I52" s="50"/>
      <c r="J52" s="50"/>
    </row>
    <row r="53" spans="1:10" x14ac:dyDescent="0.25">
      <c r="A53" s="27"/>
      <c r="B53" s="49"/>
      <c r="C53" s="32"/>
      <c r="D53" s="41"/>
      <c r="E53" s="51"/>
      <c r="F53" s="38"/>
      <c r="G53" s="43"/>
      <c r="H53" s="50"/>
      <c r="I53" s="50"/>
      <c r="J53" s="50"/>
    </row>
    <row r="54" spans="1:10" x14ac:dyDescent="0.25">
      <c r="A54" s="27">
        <v>13</v>
      </c>
      <c r="B54" s="28"/>
      <c r="C54" s="42" t="s">
        <v>25</v>
      </c>
      <c r="D54" s="41" t="s">
        <v>11</v>
      </c>
      <c r="E54" s="30">
        <f>E8-E46</f>
        <v>6.84</v>
      </c>
      <c r="F54" s="38"/>
      <c r="G54" s="38">
        <f>F54*E54</f>
        <v>0</v>
      </c>
      <c r="H54" s="16"/>
      <c r="I54" s="16"/>
      <c r="J54" s="17"/>
    </row>
    <row r="55" spans="1:10" x14ac:dyDescent="0.25">
      <c r="A55" s="27"/>
      <c r="B55" s="49"/>
      <c r="C55" s="42"/>
      <c r="D55" s="41"/>
      <c r="E55" s="51"/>
      <c r="F55" s="38"/>
      <c r="G55" s="43"/>
      <c r="H55" s="50"/>
      <c r="I55" s="50"/>
      <c r="J55" s="50"/>
    </row>
    <row r="56" spans="1:10" x14ac:dyDescent="0.25">
      <c r="A56" s="27">
        <v>14</v>
      </c>
      <c r="B56" s="28"/>
      <c r="C56" s="42" t="s">
        <v>30</v>
      </c>
      <c r="D56" s="41" t="s">
        <v>12</v>
      </c>
      <c r="E56" s="30">
        <v>13.2</v>
      </c>
      <c r="F56" s="38"/>
      <c r="G56" s="38">
        <f>F56*E56</f>
        <v>0</v>
      </c>
      <c r="H56" s="16"/>
      <c r="I56" s="16"/>
      <c r="J56" s="17"/>
    </row>
    <row r="57" spans="1:10" x14ac:dyDescent="0.25">
      <c r="A57" s="27"/>
      <c r="B57" s="49"/>
      <c r="C57" s="32" t="s">
        <v>31</v>
      </c>
      <c r="D57" s="41"/>
      <c r="E57" s="51"/>
      <c r="F57" s="38"/>
      <c r="G57" s="43"/>
      <c r="H57" s="50"/>
      <c r="I57" s="50"/>
      <c r="J57" s="50"/>
    </row>
    <row r="58" spans="1:10" x14ac:dyDescent="0.25">
      <c r="A58" s="27"/>
      <c r="B58" s="49"/>
      <c r="C58" s="32"/>
      <c r="D58" s="41"/>
      <c r="E58" s="51"/>
      <c r="F58" s="38"/>
      <c r="G58" s="43"/>
      <c r="H58" s="50"/>
      <c r="I58" s="50"/>
      <c r="J58" s="50"/>
    </row>
    <row r="59" spans="1:10" ht="36" x14ac:dyDescent="0.25">
      <c r="A59" s="27">
        <v>15</v>
      </c>
      <c r="B59" s="49"/>
      <c r="C59" s="32" t="s">
        <v>37</v>
      </c>
      <c r="D59" s="41" t="s">
        <v>11</v>
      </c>
      <c r="E59" s="30">
        <f>0.51+0.16+0.24</f>
        <v>0.91</v>
      </c>
      <c r="F59" s="38"/>
      <c r="G59" s="38">
        <f>F59*E59</f>
        <v>0</v>
      </c>
      <c r="H59" s="50"/>
      <c r="I59" s="50"/>
      <c r="J59" s="50"/>
    </row>
    <row r="60" spans="1:10" x14ac:dyDescent="0.25">
      <c r="A60" s="27"/>
      <c r="B60" s="49"/>
      <c r="C60" s="32" t="s">
        <v>38</v>
      </c>
      <c r="D60" s="41"/>
      <c r="E60" s="51"/>
      <c r="F60" s="38"/>
      <c r="G60" s="43"/>
      <c r="H60" s="50"/>
      <c r="I60" s="50"/>
      <c r="J60" s="50"/>
    </row>
    <row r="61" spans="1:10" x14ac:dyDescent="0.25">
      <c r="A61" s="27"/>
      <c r="B61" s="49"/>
      <c r="C61" s="32" t="s">
        <v>40</v>
      </c>
      <c r="D61" s="41"/>
      <c r="E61" s="51"/>
      <c r="F61" s="38"/>
      <c r="G61" s="43"/>
      <c r="H61" s="50"/>
      <c r="I61" s="50"/>
      <c r="J61" s="50"/>
    </row>
    <row r="62" spans="1:10" x14ac:dyDescent="0.25">
      <c r="A62" s="27"/>
      <c r="B62" s="49"/>
      <c r="C62" s="32" t="s">
        <v>39</v>
      </c>
      <c r="D62" s="41"/>
      <c r="E62" s="51"/>
      <c r="F62" s="38"/>
      <c r="G62" s="43"/>
      <c r="H62" s="50"/>
      <c r="I62" s="50"/>
      <c r="J62" s="50"/>
    </row>
    <row r="63" spans="1:10" x14ac:dyDescent="0.25">
      <c r="A63" s="27"/>
      <c r="C63" s="32"/>
      <c r="D63" s="29"/>
      <c r="F63" s="38"/>
    </row>
    <row r="64" spans="1:10" x14ac:dyDescent="0.25">
      <c r="A64" s="46">
        <v>16</v>
      </c>
      <c r="C64" s="53" t="s">
        <v>43</v>
      </c>
      <c r="D64" s="41" t="s">
        <v>24</v>
      </c>
      <c r="E64" s="30">
        <v>1</v>
      </c>
      <c r="F64" s="38"/>
      <c r="G64" s="38">
        <f>F64*E64</f>
        <v>0</v>
      </c>
    </row>
    <row r="65" spans="1:10" x14ac:dyDescent="0.25">
      <c r="A65" s="46"/>
      <c r="C65" s="53" t="s">
        <v>41</v>
      </c>
      <c r="D65" s="48"/>
      <c r="F65" s="43"/>
    </row>
    <row r="66" spans="1:10" x14ac:dyDescent="0.25">
      <c r="A66" s="46"/>
      <c r="C66" s="53" t="s">
        <v>42</v>
      </c>
      <c r="D66" s="48"/>
      <c r="F66" s="43"/>
    </row>
    <row r="67" spans="1:10" x14ac:dyDescent="0.25">
      <c r="A67" s="46"/>
      <c r="C67" s="53"/>
      <c r="D67" s="48"/>
      <c r="F67" s="43"/>
    </row>
    <row r="68" spans="1:10" ht="24" x14ac:dyDescent="0.25">
      <c r="A68" s="27">
        <v>17</v>
      </c>
      <c r="B68" s="28"/>
      <c r="C68" s="42" t="s">
        <v>45</v>
      </c>
      <c r="D68" s="41" t="s">
        <v>24</v>
      </c>
      <c r="E68" s="30">
        <v>1</v>
      </c>
      <c r="F68" s="38"/>
      <c r="G68" s="38">
        <f>F68*E68</f>
        <v>0</v>
      </c>
      <c r="H68" s="16"/>
      <c r="I68" s="16"/>
      <c r="J68" s="17"/>
    </row>
    <row r="69" spans="1:10" x14ac:dyDescent="0.25">
      <c r="A69" s="27"/>
      <c r="B69" s="49"/>
      <c r="C69" s="42"/>
      <c r="D69" s="41"/>
      <c r="E69" s="51"/>
      <c r="F69" s="38"/>
      <c r="G69" s="43"/>
      <c r="H69" s="50"/>
      <c r="I69" s="50"/>
      <c r="J69" s="50"/>
    </row>
    <row r="70" spans="1:10" ht="36" x14ac:dyDescent="0.25">
      <c r="A70" s="46">
        <v>18</v>
      </c>
      <c r="C70" s="53" t="s">
        <v>44</v>
      </c>
      <c r="D70" s="48" t="s">
        <v>13</v>
      </c>
      <c r="E70" s="30">
        <v>7.5</v>
      </c>
      <c r="F70" s="43"/>
      <c r="G70" s="38">
        <f>F70*E70</f>
        <v>0</v>
      </c>
    </row>
    <row r="71" spans="1:10" x14ac:dyDescent="0.25">
      <c r="A71" s="46"/>
      <c r="C71" s="53"/>
      <c r="D71" s="48"/>
      <c r="F71" s="43"/>
    </row>
    <row r="72" spans="1:10" ht="36" x14ac:dyDescent="0.25">
      <c r="A72" s="46">
        <v>19</v>
      </c>
      <c r="C72" s="53" t="s">
        <v>46</v>
      </c>
      <c r="D72" s="48" t="s">
        <v>13</v>
      </c>
      <c r="E72" s="30">
        <v>7.5</v>
      </c>
      <c r="F72" s="43"/>
      <c r="G72" s="38">
        <f>F72*E72</f>
        <v>0</v>
      </c>
    </row>
    <row r="73" spans="1:10" ht="16.2" x14ac:dyDescent="0.25">
      <c r="C73" s="52"/>
      <c r="G73" s="44">
        <f>SUM(G8:G72)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Varianta 1</vt:lpstr>
    </vt:vector>
  </TitlesOfParts>
  <Company>A. PORR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Sladek Vit</dc:creator>
  <cp:lastModifiedBy>Sladek Vit</cp:lastModifiedBy>
  <dcterms:created xsi:type="dcterms:W3CDTF">2015-08-10T13:10:42Z</dcterms:created>
  <dcterms:modified xsi:type="dcterms:W3CDTF">2016-08-29T17:50:14Z</dcterms:modified>
</cp:coreProperties>
</file>